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11430" yWindow="-240" windowWidth="9675" windowHeight="8010" tabRatio="456"/>
  </bookViews>
  <sheets>
    <sheet name="Andamento" sheetId="13" r:id="rId1"/>
    <sheet name="CONCLUIDAS" sheetId="15" r:id="rId2"/>
  </sheets>
  <definedNames>
    <definedName name="_xlnm._FilterDatabase" localSheetId="0" hidden="1">Andamento!$J$1:$J$5</definedName>
    <definedName name="_xlnm._FilterDatabase" localSheetId="1" hidden="1">CONCLUIDAS!$J$1:$J$4</definedName>
    <definedName name="_xlnm.Print_Area" localSheetId="0">Andamento!$A$1:$N$9</definedName>
    <definedName name="_xlnm.Print_Area" localSheetId="1">CONCLUIDAS!$A$1:$N$12</definedName>
    <definedName name="_xlnm.Print_Titles" localSheetId="0">Andamento!$1:$3</definedName>
    <definedName name="_xlnm.Print_Titles" localSheetId="1">CONCLUIDAS!$1:$3</definedName>
  </definedNames>
  <calcPr calcId="125725"/>
</workbook>
</file>

<file path=xl/calcChain.xml><?xml version="1.0" encoding="utf-8"?>
<calcChain xmlns="http://schemas.openxmlformats.org/spreadsheetml/2006/main">
  <c r="J9" i="13"/>
  <c r="K6" l="1"/>
  <c r="K5"/>
</calcChain>
</file>

<file path=xl/sharedStrings.xml><?xml version="1.0" encoding="utf-8"?>
<sst xmlns="http://schemas.openxmlformats.org/spreadsheetml/2006/main" count="119" uniqueCount="93">
  <si>
    <t>VALOR CONTRATADO</t>
  </si>
  <si>
    <t>VALOR ESTIMADO</t>
  </si>
  <si>
    <t>CONTRATO</t>
  </si>
  <si>
    <t>EMPENHO</t>
  </si>
  <si>
    <t>RESUMO DE OBRAS EM ANDAMENTO - SECRETARIA DE OBRAS PÚBLICAS</t>
  </si>
  <si>
    <t>MODALIDADE</t>
  </si>
  <si>
    <t>OBJETO</t>
  </si>
  <si>
    <t>EMPRESA CONTRATADA</t>
  </si>
  <si>
    <t>PERCENTUAL EXECUTADO</t>
  </si>
  <si>
    <t>CP 08/22</t>
  </si>
  <si>
    <t>90/22</t>
  </si>
  <si>
    <t>Construção do Centro Administrativo do Mirante do Camaroeiro</t>
  </si>
  <si>
    <t>CP 10/22</t>
  </si>
  <si>
    <t xml:space="preserve">252/22 </t>
  </si>
  <si>
    <t>INFRAESTRUTURA URBANA EM DIVERSOS BAIRROS DO MUNICÍPIO</t>
  </si>
  <si>
    <t>Infraestrutura Urbana em Diversos Bairros do Município - Fase 3</t>
  </si>
  <si>
    <t>RR CONSTRUÇÕES E MATERIAIS DE CONSTRUÇÃO UNIPESSOAL LTDA, CNPJ nº 18.835.435/0001-11</t>
  </si>
  <si>
    <t>COMPEC GALASSO ENGENHARIA E CONSTRUÇÕES LTDA, CNPJ/MF nº 09.033.330/0001-58</t>
  </si>
  <si>
    <t>PALÁCIO CONSTRUÇÕES LTDA, CNPJ nº 01.321.433/0001-01</t>
  </si>
  <si>
    <t>CP 13/22</t>
  </si>
  <si>
    <t>41/23</t>
  </si>
  <si>
    <t>Infraestrutura de pavimentação e drenagem - Golfinho</t>
  </si>
  <si>
    <t>TP 05/23</t>
  </si>
  <si>
    <t>112/23</t>
  </si>
  <si>
    <t>PREFEITURA DA ESTÂNCIA BALNEÁRIA DE CARAGUATATUBA
ESTADO DE SÃO PAULO</t>
  </si>
  <si>
    <t>TP 02/23</t>
  </si>
  <si>
    <t>97/23</t>
  </si>
  <si>
    <t>TP 01/23</t>
  </si>
  <si>
    <t>90/23</t>
  </si>
  <si>
    <t>R. S. RAZUK CONSTRUÇÕES E PROJETOS, 
inscrita no CNPJ n.º 29.574.617/0001-00</t>
  </si>
  <si>
    <t>Reforma de Praça de Lazer - Bairro Indaiá - Convênio Estadual</t>
  </si>
  <si>
    <t>Reforma de Praça de Lazer - Bairro Massaguaçu - Convênio Estadual</t>
  </si>
  <si>
    <t>TP 21/23</t>
  </si>
  <si>
    <t>33/2024</t>
  </si>
  <si>
    <t>Execução de obras de Drenagem - bairro Olaria - DESENVOLVE SP</t>
  </si>
  <si>
    <t>CP 07/23</t>
  </si>
  <si>
    <t>CP 09/23</t>
  </si>
  <si>
    <t>CP 08/23</t>
  </si>
  <si>
    <t>36/2024</t>
  </si>
  <si>
    <t>37/2024</t>
  </si>
  <si>
    <t>38/2024</t>
  </si>
  <si>
    <t>CP 10/23</t>
  </si>
  <si>
    <t xml:space="preserve">COMPEC GALASSO ENGENHARIA E CONSTRUÇÕES LTDA
CNPJ n.º 09.033.330/0001-58
</t>
  </si>
  <si>
    <t>LOCAL DA OBRA</t>
  </si>
  <si>
    <t>Avenida Mato Grosso / Avenida Amazonas / Avenida Pernambuco</t>
  </si>
  <si>
    <t>Avenida Herman Pereira de Faria, esquina com Rua Irmã Lucilia</t>
  </si>
  <si>
    <t xml:space="preserve">Rua Virgina da Luz Ferreira / Rua Santa Rita de Cassia </t>
  </si>
  <si>
    <t>Rua Augusto José Leite / Rua José Lopes / Rua Antonio Teles de Souza / Rua Quatro / Rua 9 / Rua Sete</t>
  </si>
  <si>
    <t>Avenida Avelino Alves - Pegorelli</t>
  </si>
  <si>
    <t>Rua Alvarenga Peixoto - Jardim Aruan</t>
  </si>
  <si>
    <t>46/24</t>
  </si>
  <si>
    <t>Rua Thereza Pecini Varago Romanini (antiga Rua Cinco), Rua Doze, Rua 15, Ligação da Rua Quinze com a Rua Doze e Rua Dezesseis – Capricórnio II</t>
  </si>
  <si>
    <t>CP 06/24</t>
  </si>
  <si>
    <t>119/24</t>
  </si>
  <si>
    <t>Urbanização da Raiz e Molhe Norte no Enrocamento da Foz do 
Rio Juqueriquerê - DESENVOLVE SP</t>
  </si>
  <si>
    <t>Foz do 
Rio Juqueriquerê</t>
  </si>
  <si>
    <t>CP 09/24</t>
  </si>
  <si>
    <t>158/24</t>
  </si>
  <si>
    <t>VIGENCIA</t>
  </si>
  <si>
    <t>CP 10/24</t>
  </si>
  <si>
    <t>168/24</t>
  </si>
  <si>
    <t>Infraestrutura de pavimentação e drenagem nos bairros Jardim Primavera, Indaiá, Cidade Jardim e Pontal de Santa Marina</t>
  </si>
  <si>
    <t>IDEAL INFRAESTRUTURA E MONTAGEM LTDA CNPJ Nº 04.690.015/0001-80</t>
  </si>
  <si>
    <t>CP 11/24</t>
  </si>
  <si>
    <t>170/24</t>
  </si>
  <si>
    <t>ENERGY ENERGIA CONSTRUÇÃO LTDA
CNPJ Nº 22.582.439/0001-02</t>
  </si>
  <si>
    <t>Execução de Obras de Drenagem - bairro Morro do Algodão - DESENVOLVE SP</t>
  </si>
  <si>
    <t>Execução de Obras de Drenagem na Avenida Avelino Alves - bairro Pegorelli - DESENVOLVE SP</t>
  </si>
  <si>
    <t>Execução de Obras de Drenagem na Rua Alvarenga Peixoto - bairro Jardim Aruan - DESENVOLVE SP</t>
  </si>
  <si>
    <t>Infraestrutura de Saneamento Básico - Loteamento Mar Verde - LEILAO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</si>
  <si>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</si>
  <si>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DATA DE INÍCIO</t>
  </si>
  <si>
    <t>Avenida Geraldo Nogueira da Silva</t>
  </si>
  <si>
    <t>Avenida Domingos Martins Cabreira /
Avenida Pedro Reginaldo da Costa</t>
  </si>
  <si>
    <t>Qualificação Viária da Avenida Geraldo Nogueira da Silva - Fase 01</t>
  </si>
  <si>
    <t>Avenida Alice Arouca /                                                                                                 Avenida Domingos Martins Cabrera</t>
  </si>
  <si>
    <t>Loteamento Mar Verde</t>
  </si>
  <si>
    <t>Infraestrutura Urbana na Avenida Domingos Martins Cabreira e 
Avenida Pedro Reginaldo da Costa – bairro Recanto do Sol e Balneário dos Golfinhos</t>
  </si>
  <si>
    <t>Pavimentação em diversas ruas da Região Norte no Municipio - Convênio Federal</t>
  </si>
  <si>
    <t>Rua Mirante do Camaroeiro - Balneário Camburí</t>
  </si>
  <si>
    <t>Perequê Mirim, Jd. Tarumãs, Travessão, Morro do Algodão, Golfinho, Pontal Santa Marina, Jd. Britânia, Indaiá, Delfin Verde, Capricórnio II, Balneário Hawaí, Massaguaçú, Jd. do Sol, Morada do Mar e Verde Mar, Rio do Ouro, Jaraguazinho, Benfica e Jardim Terralão</t>
  </si>
  <si>
    <t>Avenidas Rio de Janeiro, Jardim Primavera, Antônia Neder Martins, Indaiá e José 
Antônio Domiciano, - Jardim Primavera</t>
  </si>
  <si>
    <t xml:space="preserve">PREVISÃO DE EXECUÇÃO </t>
  </si>
  <si>
    <t>PALÁCIO CONSTRUÇÕES LTDA
CNPJ n.º 01.321.433/0001-01</t>
  </si>
  <si>
    <t>COMPEC GALASSO ENGENHARIA E CONSTRUÇÕES LTDA
CNPJ n.º 09.033.330/0001-58</t>
  </si>
  <si>
    <t>A. M. F. COMPANY AMBIENTAL LTDA
CNPJ n.º 21.180.813/0001-80</t>
  </si>
  <si>
    <t>HABILTECH ENGENHARIA LTDA CNPJ/MF n.º33.872.983/0001-05</t>
  </si>
  <si>
    <t>TÉRMINO CONTRATUAL</t>
  </si>
  <si>
    <t>Contrato rescindido</t>
  </si>
  <si>
    <t>100% - Obra concluída</t>
  </si>
  <si>
    <t>Obra suspensa</t>
  </si>
  <si>
    <t>Obra rescindida</t>
  </si>
  <si>
    <t>ERA TÉCNICA ENGENHARIA CONSTRUÇÕES E SERVIÇOS LTDA
CNPJ n.º 65.035.222/0001-95</t>
  </si>
</sst>
</file>

<file path=xl/styles.xml><?xml version="1.0" encoding="utf-8"?>
<styleSheet xmlns="http://schemas.openxmlformats.org/spreadsheetml/2006/main">
  <numFmts count="4">
    <numFmt numFmtId="44" formatCode="_-&quot;R$&quot;\ * #,##0.00_-;\-&quot;R$&quot;\ * #,##0.00_-;_-&quot;R$&quot;\ * &quot;-&quot;??_-;_-@_-"/>
    <numFmt numFmtId="164" formatCode="dd/mm/yy;@"/>
    <numFmt numFmtId="165" formatCode="#,##0.00_ ;\-#,##0.00\ "/>
    <numFmt numFmtId="166" formatCode="_-&quot;R$&quot;* #,##0.00_-;\-&quot;R$&quot;* #,##0.00_-;_-&quot;R$&quot;* &quot;-&quot;??_-;_-@_-"/>
  </numFmts>
  <fonts count="3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b/>
      <sz val="20"/>
      <color theme="1"/>
      <name val="Cambria"/>
      <family val="1"/>
      <scheme val="major"/>
    </font>
    <font>
      <sz val="20"/>
      <color theme="1"/>
      <name val="Calibri"/>
      <family val="2"/>
      <scheme val="minor"/>
    </font>
    <font>
      <sz val="20"/>
      <color theme="1"/>
      <name val="Arial"/>
      <family val="2"/>
    </font>
    <font>
      <b/>
      <sz val="20"/>
      <color theme="1"/>
      <name val="Arial"/>
      <family val="2"/>
    </font>
    <font>
      <b/>
      <sz val="20"/>
      <name val="Arial"/>
      <family val="2"/>
    </font>
    <font>
      <sz val="20"/>
      <name val="Arial"/>
      <family val="2"/>
    </font>
    <font>
      <sz val="20"/>
      <color rgb="FF000000"/>
      <name val="Arial"/>
      <family val="2"/>
    </font>
    <font>
      <b/>
      <sz val="20"/>
      <color rgb="FF000000"/>
      <name val="Arial"/>
      <family val="2"/>
    </font>
    <font>
      <sz val="20"/>
      <name val="Calibri"/>
      <family val="2"/>
      <scheme val="minor"/>
    </font>
    <font>
      <b/>
      <sz val="22"/>
      <name val="Arial"/>
      <family val="2"/>
    </font>
    <font>
      <b/>
      <sz val="24"/>
      <color theme="1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6">
    <xf numFmtId="0" fontId="0" fillId="0" borderId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4" applyNumberFormat="0" applyAlignment="0" applyProtection="0"/>
    <xf numFmtId="0" fontId="11" fillId="7" borderId="5" applyNumberFormat="0" applyAlignment="0" applyProtection="0"/>
    <xf numFmtId="0" fontId="12" fillId="7" borderId="4" applyNumberFormat="0" applyAlignment="0" applyProtection="0"/>
    <xf numFmtId="0" fontId="13" fillId="0" borderId="6" applyNumberFormat="0" applyFill="0" applyAlignment="0" applyProtection="0"/>
    <xf numFmtId="0" fontId="14" fillId="8" borderId="7" applyNumberFormat="0" applyAlignment="0" applyProtection="0"/>
    <xf numFmtId="0" fontId="15" fillId="0" borderId="0" applyNumberFormat="0" applyFill="0" applyBorder="0" applyAlignment="0" applyProtection="0"/>
    <xf numFmtId="0" fontId="2" fillId="9" borderId="8" applyNumberFormat="0" applyFont="0" applyAlignment="0" applyProtection="0"/>
    <xf numFmtId="0" fontId="16" fillId="0" borderId="0" applyNumberFormat="0" applyFill="0" applyBorder="0" applyAlignment="0" applyProtection="0"/>
    <xf numFmtId="0" fontId="1" fillId="0" borderId="9" applyNumberFormat="0" applyFill="0" applyAlignment="0" applyProtection="0"/>
    <xf numFmtId="0" fontId="17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17" fillId="33" borderId="0" applyNumberFormat="0" applyBorder="0" applyAlignment="0" applyProtection="0"/>
    <xf numFmtId="0" fontId="18" fillId="0" borderId="0"/>
    <xf numFmtId="0" fontId="19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94">
    <xf numFmtId="0" fontId="0" fillId="0" borderId="0" xfId="0"/>
    <xf numFmtId="0" fontId="22" fillId="0" borderId="0" xfId="0" applyFont="1" applyFill="1" applyAlignment="1">
      <alignment horizontal="center" vertical="center" wrapText="1"/>
    </xf>
    <xf numFmtId="0" fontId="23" fillId="0" borderId="0" xfId="0" applyFont="1" applyFill="1" applyAlignment="1">
      <alignment horizontal="center" vertical="center" wrapText="1"/>
    </xf>
    <xf numFmtId="0" fontId="20" fillId="0" borderId="0" xfId="0" applyFont="1" applyFill="1" applyAlignment="1">
      <alignment horizontal="center" vertical="center"/>
    </xf>
    <xf numFmtId="0" fontId="25" fillId="0" borderId="0" xfId="0" applyFont="1" applyFill="1" applyAlignment="1">
      <alignment horizontal="center" vertical="center"/>
    </xf>
    <xf numFmtId="0" fontId="25" fillId="0" borderId="0" xfId="0" applyFont="1" applyFill="1" applyAlignment="1">
      <alignment horizontal="center" vertical="center" wrapText="1"/>
    </xf>
    <xf numFmtId="0" fontId="21" fillId="0" borderId="0" xfId="0" applyFont="1" applyFill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2" fillId="0" borderId="10" xfId="0" applyNumberFormat="1" applyFont="1" applyFill="1" applyBorder="1" applyAlignment="1">
      <alignment horizontal="center" vertical="center" wrapText="1"/>
    </xf>
    <xf numFmtId="44" fontId="25" fillId="0" borderId="10" xfId="45" applyFont="1" applyFill="1" applyBorder="1" applyAlignment="1">
      <alignment horizontal="center" vertical="center"/>
    </xf>
    <xf numFmtId="14" fontId="25" fillId="0" borderId="0" xfId="0" applyNumberFormat="1" applyFont="1" applyFill="1" applyAlignment="1">
      <alignment horizontal="center" vertical="center"/>
    </xf>
    <xf numFmtId="0" fontId="26" fillId="2" borderId="10" xfId="0" applyFont="1" applyFill="1" applyBorder="1" applyAlignment="1">
      <alignment horizontal="center" vertical="center" wrapText="1"/>
    </xf>
    <xf numFmtId="4" fontId="22" fillId="0" borderId="10" xfId="0" applyNumberFormat="1" applyFont="1" applyFill="1" applyBorder="1" applyAlignment="1">
      <alignment horizontal="center" vertical="center" wrapText="1"/>
    </xf>
    <xf numFmtId="4" fontId="22" fillId="2" borderId="10" xfId="0" applyNumberFormat="1" applyFont="1" applyFill="1" applyBorder="1" applyAlignment="1">
      <alignment horizontal="center" vertical="center" wrapText="1"/>
    </xf>
    <xf numFmtId="0" fontId="25" fillId="0" borderId="10" xfId="0" applyFont="1" applyFill="1" applyBorder="1" applyAlignment="1">
      <alignment horizontal="center" vertical="center"/>
    </xf>
    <xf numFmtId="14" fontId="25" fillId="2" borderId="10" xfId="0" applyNumberFormat="1" applyFont="1" applyFill="1" applyBorder="1" applyAlignment="1">
      <alignment horizontal="center" vertical="center"/>
    </xf>
    <xf numFmtId="0" fontId="26" fillId="0" borderId="10" xfId="0" applyFont="1" applyFill="1" applyBorder="1" applyAlignment="1">
      <alignment horizontal="center" vertical="center" wrapText="1"/>
    </xf>
    <xf numFmtId="0" fontId="22" fillId="0" borderId="10" xfId="0" applyFont="1" applyFill="1" applyBorder="1" applyAlignment="1">
      <alignment vertical="center" wrapText="1"/>
    </xf>
    <xf numFmtId="0" fontId="22" fillId="2" borderId="10" xfId="0" applyNumberFormat="1" applyFont="1" applyFill="1" applyBorder="1" applyAlignment="1">
      <alignment horizontal="center" vertical="center" wrapText="1"/>
    </xf>
    <xf numFmtId="14" fontId="26" fillId="2" borderId="10" xfId="0" applyNumberFormat="1" applyFont="1" applyFill="1" applyBorder="1" applyAlignment="1">
      <alignment horizontal="center" vertical="center" wrapText="1"/>
    </xf>
    <xf numFmtId="0" fontId="21" fillId="2" borderId="0" xfId="0" applyFont="1" applyFill="1" applyAlignment="1">
      <alignment horizontal="center" vertical="center"/>
    </xf>
    <xf numFmtId="0" fontId="25" fillId="0" borderId="10" xfId="0" applyFont="1" applyFill="1" applyBorder="1" applyAlignment="1">
      <alignment horizontal="center" vertical="center" wrapText="1"/>
    </xf>
    <xf numFmtId="0" fontId="22" fillId="0" borderId="10" xfId="0" applyFont="1" applyFill="1" applyBorder="1" applyAlignment="1">
      <alignment horizontal="center" vertical="center" wrapText="1"/>
    </xf>
    <xf numFmtId="14" fontId="25" fillId="0" borderId="10" xfId="0" applyNumberFormat="1" applyFont="1" applyFill="1" applyBorder="1" applyAlignment="1">
      <alignment horizontal="center" vertical="center"/>
    </xf>
    <xf numFmtId="14" fontId="26" fillId="0" borderId="10" xfId="0" applyNumberFormat="1" applyFont="1" applyFill="1" applyBorder="1" applyAlignment="1">
      <alignment horizontal="center" vertical="center" wrapText="1"/>
    </xf>
    <xf numFmtId="164" fontId="25" fillId="2" borderId="10" xfId="0" applyNumberFormat="1" applyFont="1" applyFill="1" applyBorder="1" applyAlignment="1">
      <alignment horizontal="center" vertical="center"/>
    </xf>
    <xf numFmtId="164" fontId="22" fillId="0" borderId="10" xfId="0" applyNumberFormat="1" applyFont="1" applyFill="1" applyBorder="1" applyAlignment="1">
      <alignment horizontal="center" vertical="center"/>
    </xf>
    <xf numFmtId="44" fontId="22" fillId="0" borderId="10" xfId="45" applyFont="1" applyFill="1" applyBorder="1" applyAlignment="1">
      <alignment horizontal="center" vertical="center" wrapText="1"/>
    </xf>
    <xf numFmtId="166" fontId="25" fillId="0" borderId="10" xfId="45" quotePrefix="1" applyNumberFormat="1" applyFont="1" applyFill="1" applyBorder="1" applyAlignment="1">
      <alignment horizontal="center" vertical="center" wrapText="1"/>
    </xf>
    <xf numFmtId="0" fontId="28" fillId="0" borderId="0" xfId="0" applyFont="1" applyFill="1"/>
    <xf numFmtId="9" fontId="25" fillId="0" borderId="10" xfId="44" applyFont="1" applyFill="1" applyBorder="1" applyAlignment="1">
      <alignment horizontal="center" vertical="center" wrapText="1"/>
    </xf>
    <xf numFmtId="9" fontId="25" fillId="2" borderId="10" xfId="44" applyFont="1" applyFill="1" applyBorder="1" applyAlignment="1">
      <alignment horizontal="center" vertical="center"/>
    </xf>
    <xf numFmtId="14" fontId="25" fillId="34" borderId="0" xfId="0" applyNumberFormat="1" applyFont="1" applyFill="1" applyAlignment="1">
      <alignment horizontal="center" vertical="center"/>
    </xf>
    <xf numFmtId="44" fontId="25" fillId="2" borderId="10" xfId="0" applyNumberFormat="1" applyFont="1" applyFill="1" applyBorder="1" applyAlignment="1">
      <alignment horizontal="center" vertical="center" wrapText="1"/>
    </xf>
    <xf numFmtId="44" fontId="25" fillId="2" borderId="0" xfId="45" applyFont="1" applyFill="1" applyAlignment="1">
      <alignment horizontal="center" vertical="center"/>
    </xf>
    <xf numFmtId="9" fontId="25" fillId="2" borderId="0" xfId="44" applyFont="1" applyFill="1" applyAlignment="1">
      <alignment horizontal="center" vertical="center"/>
    </xf>
    <xf numFmtId="14" fontId="22" fillId="0" borderId="10" xfId="0" applyNumberFormat="1" applyFont="1" applyFill="1" applyBorder="1" applyAlignment="1">
      <alignment horizontal="center" vertical="center" wrapText="1"/>
    </xf>
    <xf numFmtId="9" fontId="22" fillId="0" borderId="10" xfId="44" applyFont="1" applyFill="1" applyBorder="1" applyAlignment="1">
      <alignment horizontal="center" vertical="center" wrapText="1"/>
    </xf>
    <xf numFmtId="0" fontId="22" fillId="2" borderId="10" xfId="0" applyFont="1" applyFill="1" applyBorder="1" applyAlignment="1">
      <alignment vertical="center" wrapText="1"/>
    </xf>
    <xf numFmtId="14" fontId="25" fillId="0" borderId="10" xfId="0" applyNumberFormat="1" applyFont="1" applyFill="1" applyBorder="1" applyAlignment="1">
      <alignment horizontal="center" vertical="center" wrapText="1"/>
    </xf>
    <xf numFmtId="44" fontId="25" fillId="0" borderId="10" xfId="45" applyFont="1" applyFill="1" applyBorder="1" applyAlignment="1">
      <alignment horizontal="center" vertical="center" wrapText="1"/>
    </xf>
    <xf numFmtId="44" fontId="25" fillId="0" borderId="10" xfId="0" applyNumberFormat="1" applyFont="1" applyFill="1" applyBorder="1" applyAlignment="1">
      <alignment horizontal="center" vertical="center" wrapText="1"/>
    </xf>
    <xf numFmtId="9" fontId="25" fillId="0" borderId="10" xfId="44" applyFont="1" applyFill="1" applyBorder="1" applyAlignment="1">
      <alignment horizontal="center" vertical="center"/>
    </xf>
    <xf numFmtId="4" fontId="25" fillId="0" borderId="10" xfId="0" applyNumberFormat="1" applyFont="1" applyFill="1" applyBorder="1" applyAlignment="1">
      <alignment horizontal="center" vertical="center" wrapText="1"/>
    </xf>
    <xf numFmtId="164" fontId="25" fillId="35" borderId="10" xfId="0" applyNumberFormat="1" applyFont="1" applyFill="1" applyBorder="1" applyAlignment="1">
      <alignment horizontal="center" vertical="center"/>
    </xf>
    <xf numFmtId="0" fontId="25" fillId="0" borderId="10" xfId="0" applyFont="1" applyFill="1" applyBorder="1" applyAlignment="1">
      <alignment vertical="center" wrapText="1"/>
    </xf>
    <xf numFmtId="0" fontId="22" fillId="0" borderId="10" xfId="0" applyFont="1" applyFill="1" applyBorder="1"/>
    <xf numFmtId="165" fontId="25" fillId="0" borderId="10" xfId="0" applyNumberFormat="1" applyFont="1" applyFill="1" applyBorder="1" applyAlignment="1">
      <alignment horizontal="center" vertical="center" wrapText="1"/>
    </xf>
    <xf numFmtId="14" fontId="25" fillId="0" borderId="0" xfId="0" applyNumberFormat="1" applyFont="1" applyFill="1" applyBorder="1" applyAlignment="1">
      <alignment horizontal="center" vertical="center" wrapText="1"/>
    </xf>
    <xf numFmtId="164" fontId="25" fillId="0" borderId="10" xfId="0" applyNumberFormat="1" applyFont="1" applyFill="1" applyBorder="1" applyAlignment="1">
      <alignment horizontal="center" vertical="center"/>
    </xf>
    <xf numFmtId="9" fontId="22" fillId="0" borderId="15" xfId="44" applyFont="1" applyFill="1" applyBorder="1" applyAlignment="1">
      <alignment horizontal="center" vertical="center" wrapText="1"/>
    </xf>
    <xf numFmtId="0" fontId="25" fillId="0" borderId="15" xfId="0" applyFont="1" applyFill="1" applyBorder="1" applyAlignment="1">
      <alignment horizontal="center" vertical="center" wrapText="1"/>
    </xf>
    <xf numFmtId="0" fontId="22" fillId="0" borderId="14" xfId="0" applyFont="1" applyFill="1" applyBorder="1" applyAlignment="1">
      <alignment horizontal="center" vertical="center" wrapText="1"/>
    </xf>
    <xf numFmtId="0" fontId="25" fillId="0" borderId="14" xfId="0" applyFont="1" applyFill="1" applyBorder="1" applyAlignment="1">
      <alignment horizontal="center" vertical="center"/>
    </xf>
    <xf numFmtId="0" fontId="25" fillId="2" borderId="14" xfId="0" applyFont="1" applyFill="1" applyBorder="1" applyAlignment="1">
      <alignment horizontal="center" vertical="center"/>
    </xf>
    <xf numFmtId="9" fontId="22" fillId="0" borderId="15" xfId="44" applyFont="1" applyFill="1" applyBorder="1" applyAlignment="1">
      <alignment horizontal="center" vertical="center"/>
    </xf>
    <xf numFmtId="9" fontId="25" fillId="0" borderId="15" xfId="44" applyFont="1" applyFill="1" applyBorder="1" applyAlignment="1">
      <alignment horizontal="center" vertical="center"/>
    </xf>
    <xf numFmtId="0" fontId="25" fillId="0" borderId="11" xfId="0" applyFont="1" applyFill="1" applyBorder="1" applyAlignment="1">
      <alignment horizontal="center" vertical="center"/>
    </xf>
    <xf numFmtId="0" fontId="22" fillId="0" borderId="12" xfId="0" applyNumberFormat="1" applyFont="1" applyFill="1" applyBorder="1" applyAlignment="1">
      <alignment horizontal="center" vertical="center" wrapText="1"/>
    </xf>
    <xf numFmtId="0" fontId="26" fillId="0" borderId="12" xfId="0" applyFont="1" applyFill="1" applyBorder="1" applyAlignment="1">
      <alignment horizontal="center" vertical="center" wrapText="1"/>
    </xf>
    <xf numFmtId="0" fontId="22" fillId="0" borderId="12" xfId="0" applyFont="1" applyFill="1" applyBorder="1" applyAlignment="1">
      <alignment vertical="center" wrapText="1"/>
    </xf>
    <xf numFmtId="4" fontId="22" fillId="0" borderId="12" xfId="0" applyNumberFormat="1" applyFont="1" applyFill="1" applyBorder="1" applyAlignment="1">
      <alignment horizontal="center" vertical="center" wrapText="1"/>
    </xf>
    <xf numFmtId="14" fontId="26" fillId="0" borderId="12" xfId="0" applyNumberFormat="1" applyFont="1" applyFill="1" applyBorder="1" applyAlignment="1">
      <alignment horizontal="center" vertical="center" wrapText="1"/>
    </xf>
    <xf numFmtId="14" fontId="25" fillId="2" borderId="12" xfId="0" applyNumberFormat="1" applyFont="1" applyFill="1" applyBorder="1" applyAlignment="1">
      <alignment horizontal="center" vertical="center"/>
    </xf>
    <xf numFmtId="164" fontId="25" fillId="0" borderId="12" xfId="0" applyNumberFormat="1" applyFont="1" applyFill="1" applyBorder="1" applyAlignment="1">
      <alignment horizontal="center" vertical="center"/>
    </xf>
    <xf numFmtId="44" fontId="25" fillId="0" borderId="12" xfId="0" applyNumberFormat="1" applyFont="1" applyFill="1" applyBorder="1" applyAlignment="1">
      <alignment horizontal="center" vertical="center" wrapText="1"/>
    </xf>
    <xf numFmtId="0" fontId="25" fillId="0" borderId="13" xfId="0" applyFont="1" applyFill="1" applyBorder="1" applyAlignment="1">
      <alignment horizontal="center" vertical="center"/>
    </xf>
    <xf numFmtId="0" fontId="24" fillId="36" borderId="16" xfId="0" applyFont="1" applyFill="1" applyBorder="1" applyAlignment="1">
      <alignment horizontal="center" vertical="center" wrapText="1"/>
    </xf>
    <xf numFmtId="0" fontId="24" fillId="36" borderId="17" xfId="0" applyFont="1" applyFill="1" applyBorder="1" applyAlignment="1">
      <alignment horizontal="center" vertical="center" wrapText="1"/>
    </xf>
    <xf numFmtId="0" fontId="27" fillId="36" borderId="17" xfId="0" applyFont="1" applyFill="1" applyBorder="1" applyAlignment="1">
      <alignment horizontal="center" vertical="center" wrapText="1"/>
    </xf>
    <xf numFmtId="0" fontId="22" fillId="36" borderId="17" xfId="0" applyFont="1" applyFill="1" applyBorder="1" applyAlignment="1">
      <alignment vertical="center" wrapText="1"/>
    </xf>
    <xf numFmtId="0" fontId="23" fillId="36" borderId="17" xfId="0" applyFont="1" applyFill="1" applyBorder="1" applyAlignment="1">
      <alignment horizontal="center" vertical="center" wrapText="1"/>
    </xf>
    <xf numFmtId="14" fontId="24" fillId="36" borderId="17" xfId="0" applyNumberFormat="1" applyFont="1" applyFill="1" applyBorder="1" applyAlignment="1">
      <alignment horizontal="center" vertical="center" wrapText="1"/>
    </xf>
    <xf numFmtId="44" fontId="24" fillId="36" borderId="17" xfId="45" applyFont="1" applyFill="1" applyBorder="1" applyAlignment="1">
      <alignment horizontal="center" vertical="center" wrapText="1"/>
    </xf>
    <xf numFmtId="9" fontId="24" fillId="36" borderId="17" xfId="44" applyFont="1" applyFill="1" applyBorder="1" applyAlignment="1">
      <alignment horizontal="center" vertical="center" wrapText="1"/>
    </xf>
    <xf numFmtId="0" fontId="29" fillId="36" borderId="18" xfId="0" applyFont="1" applyFill="1" applyBorder="1" applyAlignment="1">
      <alignment horizontal="center" vertical="center" wrapText="1"/>
    </xf>
    <xf numFmtId="0" fontId="24" fillId="36" borderId="10" xfId="0" applyFont="1" applyFill="1" applyBorder="1" applyAlignment="1">
      <alignment horizontal="center" vertical="center" wrapText="1"/>
    </xf>
    <xf numFmtId="0" fontId="27" fillId="36" borderId="10" xfId="0" applyFont="1" applyFill="1" applyBorder="1" applyAlignment="1">
      <alignment horizontal="center" vertical="center" wrapText="1"/>
    </xf>
    <xf numFmtId="0" fontId="22" fillId="36" borderId="10" xfId="0" applyFont="1" applyFill="1" applyBorder="1" applyAlignment="1">
      <alignment vertical="center" wrapText="1"/>
    </xf>
    <xf numFmtId="0" fontId="23" fillId="36" borderId="10" xfId="0" applyFont="1" applyFill="1" applyBorder="1" applyAlignment="1">
      <alignment horizontal="center" vertical="center" wrapText="1"/>
    </xf>
    <xf numFmtId="14" fontId="24" fillId="36" borderId="10" xfId="0" applyNumberFormat="1" applyFont="1" applyFill="1" applyBorder="1" applyAlignment="1">
      <alignment horizontal="center" vertical="center" wrapText="1"/>
    </xf>
    <xf numFmtId="44" fontId="24" fillId="36" borderId="10" xfId="45" applyFont="1" applyFill="1" applyBorder="1" applyAlignment="1">
      <alignment horizontal="center" vertical="center" wrapText="1"/>
    </xf>
    <xf numFmtId="9" fontId="24" fillId="36" borderId="10" xfId="44" applyFont="1" applyFill="1" applyBorder="1" applyAlignment="1">
      <alignment horizontal="center" vertical="center" wrapText="1"/>
    </xf>
    <xf numFmtId="0" fontId="29" fillId="36" borderId="10" xfId="0" applyFont="1" applyFill="1" applyBorder="1" applyAlignment="1">
      <alignment horizontal="center" vertical="center" wrapText="1"/>
    </xf>
    <xf numFmtId="0" fontId="25" fillId="2" borderId="10" xfId="0" applyFont="1" applyFill="1" applyBorder="1" applyAlignment="1">
      <alignment horizontal="center" vertical="center"/>
    </xf>
    <xf numFmtId="9" fontId="22" fillId="2" borderId="10" xfId="44" applyFont="1" applyFill="1" applyBorder="1" applyAlignment="1">
      <alignment horizontal="center" vertical="center" wrapText="1"/>
    </xf>
    <xf numFmtId="9" fontId="22" fillId="2" borderId="10" xfId="44" applyFont="1" applyFill="1" applyBorder="1" applyAlignment="1">
      <alignment horizontal="center" vertical="center"/>
    </xf>
    <xf numFmtId="9" fontId="25" fillId="2" borderId="12" xfId="44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center" vertical="center" wrapText="1"/>
    </xf>
    <xf numFmtId="0" fontId="30" fillId="36" borderId="19" xfId="0" applyFont="1" applyFill="1" applyBorder="1" applyAlignment="1">
      <alignment horizontal="center" vertical="center"/>
    </xf>
    <xf numFmtId="0" fontId="30" fillId="36" borderId="20" xfId="0" applyFont="1" applyFill="1" applyBorder="1" applyAlignment="1">
      <alignment horizontal="center" vertical="center"/>
    </xf>
    <xf numFmtId="0" fontId="30" fillId="36" borderId="21" xfId="0" applyFont="1" applyFill="1" applyBorder="1" applyAlignment="1">
      <alignment horizontal="center" vertical="center"/>
    </xf>
    <xf numFmtId="0" fontId="24" fillId="0" borderId="10" xfId="0" applyFont="1" applyFill="1" applyBorder="1" applyAlignment="1">
      <alignment horizontal="center" vertical="center" wrapText="1"/>
    </xf>
    <xf numFmtId="0" fontId="30" fillId="36" borderId="10" xfId="0" applyFont="1" applyFill="1" applyBorder="1" applyAlignment="1">
      <alignment horizontal="center" vertical="center"/>
    </xf>
  </cellXfs>
  <cellStyles count="46">
    <cellStyle name="0,0_x000d__x000a_NA_x000d__x000a_" xfId="42"/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Incorreto" xfId="7" builtinId="27" customBuiltin="1"/>
    <cellStyle name="Moeda" xfId="45" builtinId="4"/>
    <cellStyle name="Neutra" xfId="8" builtinId="28" customBuiltin="1"/>
    <cellStyle name="Normal" xfId="0" builtinId="0"/>
    <cellStyle name="Normal 2" xfId="43"/>
    <cellStyle name="Nota" xfId="15" builtinId="10" customBuiltin="1"/>
    <cellStyle name="Porcentagem" xfId="44" builtinId="5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5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FF66"/>
      <color rgb="FF8AE28A"/>
      <color rgb="FFFFFF99"/>
      <color rgb="FFFF9999"/>
      <color rgb="FF33CC33"/>
      <color rgb="FF84D4E4"/>
      <color rgb="FF071627"/>
      <color rgb="FFFFCC66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1166814</xdr:colOff>
      <xdr:row>0</xdr:row>
      <xdr:rowOff>147636</xdr:rowOff>
    </xdr:from>
    <xdr:to>
      <xdr:col>3</xdr:col>
      <xdr:colOff>2405063</xdr:colOff>
      <xdr:row>0</xdr:row>
      <xdr:rowOff>1971098</xdr:rowOff>
    </xdr:to>
    <xdr:pic>
      <xdr:nvPicPr>
        <xdr:cNvPr id="3" name="Imagem 2" descr="untitled-1_6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214689" y="147636"/>
          <a:ext cx="3000374" cy="182346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1166814</xdr:colOff>
      <xdr:row>0</xdr:row>
      <xdr:rowOff>147636</xdr:rowOff>
    </xdr:from>
    <xdr:to>
      <xdr:col>3</xdr:col>
      <xdr:colOff>2098717</xdr:colOff>
      <xdr:row>0</xdr:row>
      <xdr:rowOff>1971098</xdr:rowOff>
    </xdr:to>
    <xdr:pic>
      <xdr:nvPicPr>
        <xdr:cNvPr id="2" name="Imagem 1" descr="untitled-1_6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224214" y="147636"/>
          <a:ext cx="2694028" cy="18234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Ápice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9"/>
  <sheetViews>
    <sheetView tabSelected="1" zoomScale="50" zoomScaleNormal="50" zoomScaleSheetLayoutView="40" workbookViewId="0">
      <selection activeCell="G10" sqref="G10"/>
    </sheetView>
  </sheetViews>
  <sheetFormatPr defaultRowHeight="90" customHeight="1"/>
  <cols>
    <col min="1" max="1" width="30.85546875" style="4" customWidth="1"/>
    <col min="2" max="2" width="28.140625" style="4" hidden="1" customWidth="1"/>
    <col min="3" max="3" width="26.42578125" style="4" customWidth="1"/>
    <col min="4" max="4" width="81.140625" style="1" customWidth="1"/>
    <col min="5" max="5" width="19.28515625" style="1" hidden="1" customWidth="1"/>
    <col min="6" max="6" width="37.85546875" style="1" hidden="1" customWidth="1"/>
    <col min="7" max="7" width="94.28515625" style="5" customWidth="1"/>
    <col min="8" max="9" width="34" style="10" customWidth="1"/>
    <col min="10" max="10" width="44" style="10" customWidth="1"/>
    <col min="11" max="11" width="30.7109375" style="10" hidden="1" customWidth="1"/>
    <col min="12" max="12" width="40.28515625" style="34" customWidth="1"/>
    <col min="13" max="13" width="38.140625" style="35" customWidth="1"/>
    <col min="14" max="14" width="98.5703125" style="5" customWidth="1"/>
    <col min="15" max="15" width="22.28515625" style="7" bestFit="1" customWidth="1"/>
    <col min="16" max="16384" width="9.140625" style="7"/>
  </cols>
  <sheetData>
    <row r="1" spans="1:14" s="29" customFormat="1" ht="176.25" customHeight="1" thickBot="1">
      <c r="A1" s="88" t="s">
        <v>24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</row>
    <row r="2" spans="1:14" s="3" customFormat="1" ht="130.5" customHeight="1" thickBot="1">
      <c r="A2" s="89" t="s">
        <v>4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1"/>
    </row>
    <row r="3" spans="1:14" s="2" customFormat="1" ht="116.25" customHeight="1" thickBot="1">
      <c r="A3" s="67" t="s">
        <v>5</v>
      </c>
      <c r="B3" s="68" t="s">
        <v>3</v>
      </c>
      <c r="C3" s="68" t="s">
        <v>2</v>
      </c>
      <c r="D3" s="69" t="s">
        <v>6</v>
      </c>
      <c r="E3" s="70"/>
      <c r="F3" s="71" t="s">
        <v>1</v>
      </c>
      <c r="G3" s="68" t="s">
        <v>7</v>
      </c>
      <c r="H3" s="72" t="s">
        <v>71</v>
      </c>
      <c r="I3" s="73" t="s">
        <v>87</v>
      </c>
      <c r="J3" s="73" t="s">
        <v>82</v>
      </c>
      <c r="K3" s="72" t="s">
        <v>58</v>
      </c>
      <c r="L3" s="73" t="s">
        <v>0</v>
      </c>
      <c r="M3" s="74" t="s">
        <v>8</v>
      </c>
      <c r="N3" s="75" t="s">
        <v>43</v>
      </c>
    </row>
    <row r="4" spans="1:14" s="5" customFormat="1" ht="146.25" customHeight="1">
      <c r="A4" s="52" t="s">
        <v>12</v>
      </c>
      <c r="B4" s="21"/>
      <c r="C4" s="22" t="s">
        <v>13</v>
      </c>
      <c r="D4" s="16" t="s">
        <v>15</v>
      </c>
      <c r="E4" s="46" t="s">
        <v>14</v>
      </c>
      <c r="F4" s="46" t="s">
        <v>14</v>
      </c>
      <c r="G4" s="21" t="s">
        <v>17</v>
      </c>
      <c r="H4" s="39">
        <v>44882</v>
      </c>
      <c r="I4" s="39">
        <v>45977</v>
      </c>
      <c r="J4" s="23">
        <v>45885</v>
      </c>
      <c r="K4" s="49">
        <v>45977</v>
      </c>
      <c r="L4" s="40">
        <v>19927162.280000001</v>
      </c>
      <c r="M4" s="30">
        <v>0.55000000000000004</v>
      </c>
      <c r="N4" s="51" t="s">
        <v>80</v>
      </c>
    </row>
    <row r="5" spans="1:14" s="5" customFormat="1" ht="116.25" customHeight="1">
      <c r="A5" s="53" t="s">
        <v>19</v>
      </c>
      <c r="B5" s="14"/>
      <c r="C5" s="14" t="s">
        <v>20</v>
      </c>
      <c r="D5" s="22" t="s">
        <v>21</v>
      </c>
      <c r="E5" s="22"/>
      <c r="F5" s="22"/>
      <c r="G5" s="47" t="s">
        <v>18</v>
      </c>
      <c r="H5" s="23">
        <v>44964</v>
      </c>
      <c r="I5" s="23">
        <v>46028</v>
      </c>
      <c r="J5" s="48">
        <v>45968</v>
      </c>
      <c r="K5" s="23">
        <f>J5+60</f>
        <v>46028</v>
      </c>
      <c r="L5" s="9">
        <v>4230602.66</v>
      </c>
      <c r="M5" s="42">
        <v>1</v>
      </c>
      <c r="N5" s="50" t="s">
        <v>75</v>
      </c>
    </row>
    <row r="6" spans="1:14" s="6" customFormat="1" ht="90" customHeight="1">
      <c r="A6" s="53" t="s">
        <v>41</v>
      </c>
      <c r="B6" s="8"/>
      <c r="C6" s="8" t="s">
        <v>50</v>
      </c>
      <c r="D6" s="16" t="s">
        <v>69</v>
      </c>
      <c r="E6" s="17"/>
      <c r="F6" s="12"/>
      <c r="G6" s="16" t="s">
        <v>83</v>
      </c>
      <c r="H6" s="24">
        <v>45371</v>
      </c>
      <c r="I6" s="24">
        <v>45856</v>
      </c>
      <c r="J6" s="23">
        <v>45766</v>
      </c>
      <c r="K6" s="49">
        <f>J6+90</f>
        <v>45856</v>
      </c>
      <c r="L6" s="41">
        <v>15742004.560000001</v>
      </c>
      <c r="M6" s="42" t="s">
        <v>90</v>
      </c>
      <c r="N6" s="55" t="s">
        <v>76</v>
      </c>
    </row>
    <row r="7" spans="1:14" s="6" customFormat="1" ht="90" customHeight="1">
      <c r="A7" s="54" t="s">
        <v>52</v>
      </c>
      <c r="B7" s="18"/>
      <c r="C7" s="18" t="s">
        <v>53</v>
      </c>
      <c r="D7" s="11" t="s">
        <v>54</v>
      </c>
      <c r="E7" s="38"/>
      <c r="F7" s="13"/>
      <c r="G7" s="11" t="s">
        <v>92</v>
      </c>
      <c r="H7" s="19">
        <v>45506</v>
      </c>
      <c r="I7" s="19">
        <v>45962</v>
      </c>
      <c r="J7" s="15">
        <v>45870</v>
      </c>
      <c r="K7" s="44"/>
      <c r="L7" s="41">
        <v>6987999.9900000002</v>
      </c>
      <c r="M7" s="42">
        <v>0.95</v>
      </c>
      <c r="N7" s="56" t="s">
        <v>55</v>
      </c>
    </row>
    <row r="8" spans="1:14" ht="90" customHeight="1">
      <c r="A8" s="53" t="s">
        <v>59</v>
      </c>
      <c r="B8" s="8"/>
      <c r="C8" s="8" t="s">
        <v>60</v>
      </c>
      <c r="D8" s="16" t="s">
        <v>61</v>
      </c>
      <c r="E8" s="17"/>
      <c r="F8" s="12"/>
      <c r="G8" s="16" t="s">
        <v>62</v>
      </c>
      <c r="H8" s="24">
        <v>45628</v>
      </c>
      <c r="I8" s="24">
        <v>46084</v>
      </c>
      <c r="J8" s="15">
        <v>45993</v>
      </c>
      <c r="K8" s="49"/>
      <c r="L8" s="41">
        <v>1475864.82</v>
      </c>
      <c r="M8" s="31">
        <v>0.45</v>
      </c>
      <c r="N8" s="51" t="s">
        <v>81</v>
      </c>
    </row>
    <row r="9" spans="1:14" ht="90" customHeight="1" thickBot="1">
      <c r="A9" s="57" t="s">
        <v>63</v>
      </c>
      <c r="B9" s="58"/>
      <c r="C9" s="58" t="s">
        <v>64</v>
      </c>
      <c r="D9" s="59" t="s">
        <v>74</v>
      </c>
      <c r="E9" s="60"/>
      <c r="F9" s="61"/>
      <c r="G9" s="59" t="s">
        <v>65</v>
      </c>
      <c r="H9" s="62">
        <v>45629</v>
      </c>
      <c r="I9" s="62">
        <v>45810</v>
      </c>
      <c r="J9" s="63">
        <f>H9+91</f>
        <v>45720</v>
      </c>
      <c r="K9" s="64"/>
      <c r="L9" s="65">
        <v>675538.66</v>
      </c>
      <c r="M9" s="87" t="s">
        <v>91</v>
      </c>
      <c r="N9" s="66" t="s">
        <v>72</v>
      </c>
    </row>
  </sheetData>
  <autoFilter ref="J1:J5"/>
  <mergeCells count="2">
    <mergeCell ref="A1:N1"/>
    <mergeCell ref="A2:N2"/>
  </mergeCells>
  <conditionalFormatting sqref="K6:K9">
    <cfRule type="cellIs" dxfId="4" priority="85" operator="lessThan">
      <formula>43189</formula>
    </cfRule>
  </conditionalFormatting>
  <conditionalFormatting sqref="K4">
    <cfRule type="timePeriod" dxfId="3" priority="71" timePeriod="thisMonth">
      <formula>AND(MONTH(K4)=MONTH(TODAY()),YEAR(K4)=YEAR(TODAY()))</formula>
    </cfRule>
  </conditionalFormatting>
  <conditionalFormatting sqref="K9">
    <cfRule type="cellIs" dxfId="2" priority="1" operator="lessThan">
      <formula>43189</formula>
    </cfRule>
  </conditionalFormatting>
  <printOptions horizontalCentered="1"/>
  <pageMargins left="0" right="0" top="0.19685039370078741" bottom="0.19685039370078741" header="0" footer="0"/>
  <pageSetup paperSize="9" scale="27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12"/>
  <sheetViews>
    <sheetView view="pageBreakPreview" zoomScale="40" zoomScaleNormal="100" zoomScaleSheetLayoutView="40" workbookViewId="0">
      <selection activeCell="G7" sqref="G7"/>
    </sheetView>
  </sheetViews>
  <sheetFormatPr defaultRowHeight="90" customHeight="1"/>
  <cols>
    <col min="1" max="1" width="30.85546875" style="4" customWidth="1"/>
    <col min="2" max="2" width="28.140625" style="4" hidden="1" customWidth="1"/>
    <col min="3" max="3" width="26.42578125" style="4" customWidth="1"/>
    <col min="4" max="4" width="81.140625" style="1" customWidth="1"/>
    <col min="5" max="5" width="19.28515625" style="1" hidden="1" customWidth="1"/>
    <col min="6" max="6" width="37.85546875" style="1" hidden="1" customWidth="1"/>
    <col min="7" max="7" width="94.28515625" style="5" customWidth="1"/>
    <col min="8" max="9" width="34" style="10" customWidth="1"/>
    <col min="10" max="10" width="44" style="32" customWidth="1"/>
    <col min="11" max="11" width="30.7109375" style="10" hidden="1" customWidth="1"/>
    <col min="12" max="12" width="40.28515625" style="34" customWidth="1"/>
    <col min="13" max="13" width="38.140625" style="35" customWidth="1"/>
    <col min="14" max="14" width="98.5703125" style="5" customWidth="1"/>
    <col min="15" max="15" width="22.28515625" style="7" bestFit="1" customWidth="1"/>
    <col min="16" max="16384" width="9.140625" style="7"/>
  </cols>
  <sheetData>
    <row r="1" spans="1:18" s="29" customFormat="1" ht="176.25" customHeight="1">
      <c r="A1" s="92" t="s">
        <v>24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</row>
    <row r="2" spans="1:18" s="3" customFormat="1" ht="130.5" customHeight="1">
      <c r="A2" s="93" t="s">
        <v>4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</row>
    <row r="3" spans="1:18" s="2" customFormat="1" ht="116.25" customHeight="1">
      <c r="A3" s="76" t="s">
        <v>5</v>
      </c>
      <c r="B3" s="76" t="s">
        <v>3</v>
      </c>
      <c r="C3" s="76" t="s">
        <v>2</v>
      </c>
      <c r="D3" s="77" t="s">
        <v>6</v>
      </c>
      <c r="E3" s="78"/>
      <c r="F3" s="79" t="s">
        <v>1</v>
      </c>
      <c r="G3" s="76" t="s">
        <v>7</v>
      </c>
      <c r="H3" s="80" t="s">
        <v>71</v>
      </c>
      <c r="I3" s="81" t="s">
        <v>87</v>
      </c>
      <c r="J3" s="81" t="s">
        <v>82</v>
      </c>
      <c r="K3" s="80" t="s">
        <v>58</v>
      </c>
      <c r="L3" s="81" t="s">
        <v>0</v>
      </c>
      <c r="M3" s="82" t="s">
        <v>8</v>
      </c>
      <c r="N3" s="83" t="s">
        <v>43</v>
      </c>
    </row>
    <row r="4" spans="1:18" s="1" customFormat="1" ht="99" customHeight="1">
      <c r="A4" s="21" t="s">
        <v>22</v>
      </c>
      <c r="B4" s="21"/>
      <c r="C4" s="14" t="s">
        <v>23</v>
      </c>
      <c r="D4" s="21" t="s">
        <v>78</v>
      </c>
      <c r="E4" s="45"/>
      <c r="F4" s="43"/>
      <c r="G4" s="21" t="s">
        <v>29</v>
      </c>
      <c r="H4" s="39">
        <v>45217</v>
      </c>
      <c r="I4" s="39">
        <v>45764</v>
      </c>
      <c r="J4" s="39">
        <v>45703</v>
      </c>
      <c r="K4" s="49">
        <v>45764</v>
      </c>
      <c r="L4" s="28">
        <v>1248101.6000000001</v>
      </c>
      <c r="M4" s="30" t="s">
        <v>88</v>
      </c>
      <c r="N4" s="21" t="s">
        <v>51</v>
      </c>
    </row>
    <row r="5" spans="1:18" s="1" customFormat="1" ht="99" customHeight="1">
      <c r="A5" s="21" t="s">
        <v>27</v>
      </c>
      <c r="B5" s="21"/>
      <c r="C5" s="22" t="s">
        <v>28</v>
      </c>
      <c r="D5" s="21" t="s">
        <v>30</v>
      </c>
      <c r="E5" s="17"/>
      <c r="F5" s="43"/>
      <c r="G5" s="22" t="s">
        <v>86</v>
      </c>
      <c r="H5" s="39">
        <v>45043</v>
      </c>
      <c r="I5" s="39">
        <v>45669</v>
      </c>
      <c r="J5" s="39">
        <v>45640</v>
      </c>
      <c r="K5" s="49">
        <v>45669</v>
      </c>
      <c r="L5" s="9">
        <v>1108904.75</v>
      </c>
      <c r="M5" s="30" t="s">
        <v>89</v>
      </c>
      <c r="N5" s="37" t="s">
        <v>44</v>
      </c>
    </row>
    <row r="6" spans="1:18" s="1" customFormat="1" ht="99" customHeight="1">
      <c r="A6" s="21" t="s">
        <v>25</v>
      </c>
      <c r="B6" s="21"/>
      <c r="C6" s="22" t="s">
        <v>26</v>
      </c>
      <c r="D6" s="21" t="s">
        <v>31</v>
      </c>
      <c r="E6" s="17"/>
      <c r="F6" s="43"/>
      <c r="G6" s="22" t="s">
        <v>86</v>
      </c>
      <c r="H6" s="36">
        <v>45048</v>
      </c>
      <c r="I6" s="36">
        <v>45715</v>
      </c>
      <c r="J6" s="23">
        <v>45654</v>
      </c>
      <c r="K6" s="49">
        <v>45715</v>
      </c>
      <c r="L6" s="9">
        <v>404137.69</v>
      </c>
      <c r="M6" s="30" t="s">
        <v>89</v>
      </c>
      <c r="N6" s="37" t="s">
        <v>45</v>
      </c>
    </row>
    <row r="7" spans="1:18" s="1" customFormat="1" ht="116.25" customHeight="1">
      <c r="A7" s="22" t="s">
        <v>9</v>
      </c>
      <c r="B7" s="22"/>
      <c r="C7" s="22" t="s">
        <v>10</v>
      </c>
      <c r="D7" s="22" t="s">
        <v>11</v>
      </c>
      <c r="E7" s="17"/>
      <c r="F7" s="12"/>
      <c r="G7" s="22" t="s">
        <v>16</v>
      </c>
      <c r="H7" s="36">
        <v>44742</v>
      </c>
      <c r="I7" s="36">
        <v>45714</v>
      </c>
      <c r="J7" s="36">
        <v>45654</v>
      </c>
      <c r="K7" s="26">
        <v>45714</v>
      </c>
      <c r="L7" s="27">
        <v>3859864.81</v>
      </c>
      <c r="M7" s="30" t="s">
        <v>89</v>
      </c>
      <c r="N7" s="22" t="s">
        <v>79</v>
      </c>
    </row>
    <row r="8" spans="1:18" s="20" customFormat="1" ht="90" customHeight="1">
      <c r="A8" s="84" t="s">
        <v>32</v>
      </c>
      <c r="B8" s="18"/>
      <c r="C8" s="18" t="s">
        <v>33</v>
      </c>
      <c r="D8" s="11" t="s">
        <v>34</v>
      </c>
      <c r="E8" s="38"/>
      <c r="F8" s="13"/>
      <c r="G8" s="11" t="s">
        <v>85</v>
      </c>
      <c r="H8" s="19">
        <v>45362</v>
      </c>
      <c r="I8" s="19">
        <v>45758</v>
      </c>
      <c r="J8" s="15">
        <v>45664</v>
      </c>
      <c r="K8" s="25">
        <v>45758</v>
      </c>
      <c r="L8" s="33">
        <v>1479278.04</v>
      </c>
      <c r="M8" s="30" t="s">
        <v>89</v>
      </c>
      <c r="N8" s="85" t="s">
        <v>46</v>
      </c>
    </row>
    <row r="9" spans="1:18" s="20" customFormat="1" ht="90" customHeight="1">
      <c r="A9" s="84" t="s">
        <v>35</v>
      </c>
      <c r="B9" s="18"/>
      <c r="C9" s="18" t="s">
        <v>38</v>
      </c>
      <c r="D9" s="11" t="s">
        <v>66</v>
      </c>
      <c r="E9" s="38"/>
      <c r="F9" s="13"/>
      <c r="G9" s="11" t="s">
        <v>42</v>
      </c>
      <c r="H9" s="19">
        <v>45362</v>
      </c>
      <c r="I9" s="19">
        <v>45727</v>
      </c>
      <c r="J9" s="15">
        <v>45636</v>
      </c>
      <c r="K9" s="25">
        <v>45362</v>
      </c>
      <c r="L9" s="33">
        <v>3535208.8</v>
      </c>
      <c r="M9" s="30" t="s">
        <v>89</v>
      </c>
      <c r="N9" s="85" t="s">
        <v>47</v>
      </c>
    </row>
    <row r="10" spans="1:18" s="20" customFormat="1" ht="90" customHeight="1">
      <c r="A10" s="84" t="s">
        <v>37</v>
      </c>
      <c r="B10" s="18"/>
      <c r="C10" s="18" t="s">
        <v>39</v>
      </c>
      <c r="D10" s="11" t="s">
        <v>67</v>
      </c>
      <c r="E10" s="38"/>
      <c r="F10" s="13"/>
      <c r="G10" s="11" t="s">
        <v>42</v>
      </c>
      <c r="H10" s="19">
        <v>45362</v>
      </c>
      <c r="I10" s="19">
        <v>45727</v>
      </c>
      <c r="J10" s="15">
        <v>45636</v>
      </c>
      <c r="K10" s="25">
        <v>45727</v>
      </c>
      <c r="L10" s="33">
        <v>3057499.35</v>
      </c>
      <c r="M10" s="30" t="s">
        <v>89</v>
      </c>
      <c r="N10" s="86" t="s">
        <v>48</v>
      </c>
    </row>
    <row r="11" spans="1:18" s="6" customFormat="1" ht="129.75" customHeight="1">
      <c r="A11" s="14" t="s">
        <v>36</v>
      </c>
      <c r="B11" s="8"/>
      <c r="C11" s="8" t="s">
        <v>40</v>
      </c>
      <c r="D11" s="16" t="s">
        <v>68</v>
      </c>
      <c r="E11" s="17"/>
      <c r="F11" s="12"/>
      <c r="G11" s="16" t="s">
        <v>84</v>
      </c>
      <c r="H11" s="24">
        <v>45362</v>
      </c>
      <c r="I11" s="24">
        <v>45726</v>
      </c>
      <c r="J11" s="15">
        <v>45635</v>
      </c>
      <c r="K11" s="49">
        <v>45726</v>
      </c>
      <c r="L11" s="41">
        <v>3603047.16</v>
      </c>
      <c r="M11" s="30" t="s">
        <v>89</v>
      </c>
      <c r="N11" s="37" t="s">
        <v>49</v>
      </c>
    </row>
    <row r="12" spans="1:18" ht="109.5" customHeight="1">
      <c r="A12" s="14" t="s">
        <v>56</v>
      </c>
      <c r="B12" s="8"/>
      <c r="C12" s="8" t="s">
        <v>57</v>
      </c>
      <c r="D12" s="16" t="s">
        <v>77</v>
      </c>
      <c r="E12" s="17"/>
      <c r="F12" s="12"/>
      <c r="G12" s="16" t="s">
        <v>62</v>
      </c>
      <c r="H12" s="24">
        <v>45600</v>
      </c>
      <c r="I12" s="24">
        <v>46056</v>
      </c>
      <c r="J12" s="15">
        <v>45965</v>
      </c>
      <c r="K12" s="49"/>
      <c r="L12" s="41">
        <v>2035999.97</v>
      </c>
      <c r="M12" s="30" t="s">
        <v>89</v>
      </c>
      <c r="N12" s="21" t="s">
        <v>73</v>
      </c>
      <c r="R12" s="7" t="s">
        <v>70</v>
      </c>
    </row>
  </sheetData>
  <autoFilter ref="J1:J4"/>
  <mergeCells count="2">
    <mergeCell ref="A1:N1"/>
    <mergeCell ref="A2:N2"/>
  </mergeCells>
  <conditionalFormatting sqref="K4:K7">
    <cfRule type="timePeriod" dxfId="1" priority="11" timePeriod="thisMonth">
      <formula>AND(MONTH(K4)=MONTH(TODAY()),YEAR(K4)=YEAR(TODAY()))</formula>
    </cfRule>
  </conditionalFormatting>
  <conditionalFormatting sqref="K8:K12">
    <cfRule type="cellIs" dxfId="0" priority="6" operator="lessThan">
      <formula>43189</formula>
    </cfRule>
  </conditionalFormatting>
  <printOptions horizontalCentered="1"/>
  <pageMargins left="0" right="0" top="0.19685039370078741" bottom="0.19685039370078741" header="0" footer="0"/>
  <pageSetup paperSize="9" scale="2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4</vt:i4>
      </vt:variant>
    </vt:vector>
  </HeadingPairs>
  <TitlesOfParts>
    <vt:vector size="6" baseType="lpstr">
      <vt:lpstr>Andamento</vt:lpstr>
      <vt:lpstr>CONCLUIDAS</vt:lpstr>
      <vt:lpstr>Andamento!Area_de_impressao</vt:lpstr>
      <vt:lpstr>CONCLUIDAS!Area_de_impressao</vt:lpstr>
      <vt:lpstr>Andamento!Titulos_de_impressao</vt:lpstr>
      <vt:lpstr>CONCLUIDAS!Titulos_de_impressao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alessandra daniele silva castilho</dc:creator>
  <cp:lastModifiedBy>20914</cp:lastModifiedBy>
  <cp:lastPrinted>2025-05-29T11:22:31Z</cp:lastPrinted>
  <dcterms:created xsi:type="dcterms:W3CDTF">2012-10-16T18:02:55Z</dcterms:created>
  <dcterms:modified xsi:type="dcterms:W3CDTF">2025-05-29T11:23:42Z</dcterms:modified>
</cp:coreProperties>
</file>