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ANDAMENTO!$L$1:$L$45</definedName>
    <definedName name="_xlnm._FilterDatabase" localSheetId="1" hidden="1">'OBRAS CONCLUIDAS'!$J$1:$J$3</definedName>
    <definedName name="_xlnm.Print_Area" localSheetId="0">ANDAMENTO!$D$1:$O$41</definedName>
    <definedName name="_xlnm.Print_Area" localSheetId="1">'OBRAS CONCLUIDAS'!$D$1:$O$9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7" i="15"/>
  <c r="L36" i="13" l="1"/>
  <c r="L35"/>
  <c r="L34"/>
  <c r="M14" l="1"/>
  <c r="M31" l="1"/>
  <c r="M30"/>
  <c r="M29" l="1"/>
</calcChain>
</file>

<file path=xl/sharedStrings.xml><?xml version="1.0" encoding="utf-8"?>
<sst xmlns="http://schemas.openxmlformats.org/spreadsheetml/2006/main" count="183" uniqueCount="161">
  <si>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</si>
  <si>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</si>
  <si>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</si>
  <si>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</si>
  <si>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</si>
  <si>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</si>
  <si>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</si>
  <si>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</si>
  <si>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</si>
  <si>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</si>
  <si>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</si>
  <si>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</si>
  <si>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</si>
  <si>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</si>
  <si>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</si>
  <si>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</si>
  <si>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</si>
  <si>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</si>
  <si>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</si>
  <si>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</si>
  <si>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</si>
  <si>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</si>
  <si>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</si>
  <si>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</si>
  <si>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</si>
  <si>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</si>
  <si>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</si>
  <si>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</si>
  <si>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</si>
  <si>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</si>
  <si>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</si>
  <si>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</si>
  <si>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</si>
  <si>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</si>
  <si>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</si>
  <si>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</si>
  <si>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</si>
  <si>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</si>
  <si>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</si>
  <si>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</si>
  <si>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</si>
  <si>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</si>
  <si>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</si>
  <si>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</si>
  <si>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</si>
  <si>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</si>
  <si>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</si>
  <si>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</si>
  <si>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</si>
  <si>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</si>
  <si>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</si>
  <si>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</si>
  <si>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</si>
  <si>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</si>
  <si>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</si>
  <si>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</si>
  <si>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</si>
  <si>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</si>
  <si>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</si>
  <si>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</si>
  <si>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</si>
  <si>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</si>
  <si>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</si>
  <si>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</si>
  <si>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</si>
  <si>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</si>
  <si>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</si>
  <si>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</si>
  <si>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</si>
  <si>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</si>
  <si>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</si>
  <si>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</si>
  <si>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</si>
  <si>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</si>
  <si>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</si>
  <si>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</si>
  <si>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</si>
  <si>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</si>
  <si>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</si>
  <si>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</si>
  <si>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</si>
  <si>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</si>
  <si>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</si>
  <si>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</si>
  <si>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</si>
  <si>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</si>
  <si>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</si>
  <si>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</si>
  <si>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</si>
  <si>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</si>
  <si>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</si>
  <si>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</si>
  <si>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</si>
  <si>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</si>
  <si>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</si>
  <si>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</si>
  <si>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</si>
  <si>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</si>
  <si>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</si>
  <si>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</si>
  <si>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</si>
  <si>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</si>
  <si>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</si>
  <si>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</si>
  <si>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</si>
  <si>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</si>
  <si>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</si>
  <si>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</si>
  <si>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</si>
  <si>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</si>
  <si>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</si>
  <si>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</si>
  <si>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</si>
  <si>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</si>
  <si>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</si>
  <si>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</si>
  <si>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</si>
  <si>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</si>
  <si>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</si>
  <si>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</si>
  <si>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</si>
  <si>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</si>
  <si>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</si>
  <si>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</si>
  <si>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</si>
  <si>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</si>
  <si>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</si>
  <si>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</si>
  <si>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</si>
  <si>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</si>
  <si>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</si>
  <si>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CNPJ/MF sob n.º33.872.983/0001-05</t>
  </si>
  <si>
    <t>PALACIO CONSTRUÇÕES, CNPJ CNPJ nº 01.321.433/0001-01</t>
  </si>
  <si>
    <t>HABILTECH ENGENHARIA LTDA 
CNPJ nº 33.872.983/0001-05</t>
  </si>
  <si>
    <t>TP 01/23</t>
  </si>
  <si>
    <t>90/23</t>
  </si>
  <si>
    <t xml:space="preserve"> 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</si>
  <si>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</si>
  <si>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</si>
  <si>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</si>
  <si>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</si>
  <si>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</si>
  <si>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</si>
  <si>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>R. S. RAZUK CONSTRUÇÕES E PROJETOS, 
inscrita no CNPJ n.º 29.574.617/0001-00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</si>
  <si>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</si>
  <si>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</si>
  <si>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</si>
  <si>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</si>
  <si>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</si>
  <si>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</si>
  <si>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</si>
  <si>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</si>
  <si>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</si>
  <si>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</si>
  <si>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</si>
  <si>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</si>
  <si>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Infraestrutura de pavimentação em diversas ruas - Bairro do Golfinho - Convênio Estadual</t>
  </si>
  <si>
    <t>MRS CONSTRUTORA LTDA,  
CNPJ  nº 42.464.272/0001-92</t>
  </si>
  <si>
    <t>ARAUCARIA SERVIÇOS DA CONSTRUÇÃO CIVIL LTDA  
CNPJ/MF nº 11.662.234/0001-10</t>
  </si>
  <si>
    <t>SANEEL SERVIÇOS TERCERIZADOS LTDA, 
CNPJ/MF  nº 42.956.991/0001-20</t>
  </si>
  <si>
    <t>BANDEIRA COMERCIO E SERVIÇOS DE LOCAÇÃO DE EQUIPAMENTOS ELETRÔNICOS LTDA, 
 CNPJ/MF nº 19.842.108/0001-50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</si>
</sst>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2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6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35" fillId="0" borderId="0" xfId="44" applyFont="1" applyFill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9" fontId="25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14" fontId="24" fillId="2" borderId="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166" fontId="24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9" fontId="24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1"/>
  <sheetViews>
    <sheetView tabSelected="1" view="pageBreakPreview" topLeftCell="D1" zoomScale="40" zoomScaleNormal="40" zoomScaleSheetLayoutView="40" workbookViewId="0">
      <selection activeCell="J6" sqref="J6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4" customWidth="1"/>
    <col min="12" max="12" width="44" style="83" customWidth="1"/>
    <col min="13" max="13" width="30.7109375" style="24" hidden="1" customWidth="1"/>
    <col min="14" max="14" width="36.7109375" style="29" customWidth="1"/>
    <col min="15" max="15" width="38.140625" style="82" customWidth="1"/>
    <col min="16" max="16" width="9.140625" style="14"/>
    <col min="17" max="17" width="22.28515625" style="14" bestFit="1" customWidth="1"/>
    <col min="18" max="16384" width="9.140625" style="14"/>
  </cols>
  <sheetData>
    <row r="1" spans="1:29" s="38" customFormat="1" ht="162.75" customHeight="1">
      <c r="A1" s="144" t="s">
        <v>106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29" s="8" customFormat="1" ht="83.25" customHeight="1">
      <c r="A2" s="52"/>
      <c r="B2" s="52"/>
      <c r="C2" s="52"/>
      <c r="D2" s="143" t="s">
        <v>6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29" s="6" customFormat="1" ht="116.25" customHeight="1">
      <c r="A3" s="1"/>
      <c r="B3" s="1" t="s">
        <v>4</v>
      </c>
      <c r="C3" s="1" t="s">
        <v>5</v>
      </c>
      <c r="D3" s="47" t="s">
        <v>7</v>
      </c>
      <c r="E3" s="47" t="s">
        <v>3</v>
      </c>
      <c r="F3" s="47" t="s">
        <v>2</v>
      </c>
      <c r="G3" s="50" t="s">
        <v>11</v>
      </c>
      <c r="H3" s="53"/>
      <c r="I3" s="1" t="s">
        <v>1</v>
      </c>
      <c r="J3" s="47" t="s">
        <v>12</v>
      </c>
      <c r="K3" s="20" t="s">
        <v>13</v>
      </c>
      <c r="L3" s="88" t="s">
        <v>140</v>
      </c>
      <c r="M3" s="20" t="s">
        <v>2</v>
      </c>
      <c r="N3" s="28" t="s">
        <v>0</v>
      </c>
      <c r="O3" s="90" t="s">
        <v>14</v>
      </c>
    </row>
    <row r="4" spans="1:29" s="33" customFormat="1" ht="106.5" customHeight="1">
      <c r="A4" s="46"/>
      <c r="B4" s="46"/>
      <c r="C4" s="46"/>
      <c r="D4" s="57" t="s">
        <v>25</v>
      </c>
      <c r="E4" s="57"/>
      <c r="F4" s="57" t="s">
        <v>26</v>
      </c>
      <c r="G4" s="32" t="s">
        <v>29</v>
      </c>
      <c r="H4" s="42"/>
      <c r="I4" s="40"/>
      <c r="J4" s="46" t="s">
        <v>55</v>
      </c>
      <c r="K4" s="84">
        <v>44865</v>
      </c>
      <c r="L4" s="117">
        <v>45413</v>
      </c>
      <c r="M4" s="76"/>
      <c r="N4" s="122">
        <v>315809.34000000003</v>
      </c>
      <c r="O4" s="89">
        <v>0.6</v>
      </c>
    </row>
    <row r="5" spans="1:29" s="33" customFormat="1" ht="106.5" customHeight="1">
      <c r="A5" s="46"/>
      <c r="B5" s="46"/>
      <c r="C5" s="46"/>
      <c r="D5" s="57" t="s">
        <v>72</v>
      </c>
      <c r="E5" s="57"/>
      <c r="F5" s="57" t="s">
        <v>82</v>
      </c>
      <c r="G5" s="32" t="s">
        <v>148</v>
      </c>
      <c r="H5" s="42"/>
      <c r="I5" s="40"/>
      <c r="J5" s="32" t="s">
        <v>160</v>
      </c>
      <c r="K5" s="58" t="s">
        <v>74</v>
      </c>
      <c r="L5" s="117">
        <v>45359</v>
      </c>
      <c r="M5" s="76"/>
      <c r="N5" s="79">
        <v>315406.84999999998</v>
      </c>
      <c r="O5" s="89">
        <v>0.68</v>
      </c>
    </row>
    <row r="6" spans="1:29" s="59" customFormat="1" ht="105" customHeight="1" thickBot="1">
      <c r="A6" s="46"/>
      <c r="B6" s="46"/>
      <c r="C6" s="46"/>
      <c r="D6" s="57" t="s">
        <v>73</v>
      </c>
      <c r="E6" s="57"/>
      <c r="F6" s="57" t="s">
        <v>83</v>
      </c>
      <c r="G6" s="32" t="s">
        <v>149</v>
      </c>
      <c r="H6" s="42"/>
      <c r="I6" s="40"/>
      <c r="J6" s="32" t="s">
        <v>159</v>
      </c>
      <c r="K6" s="58" t="s">
        <v>75</v>
      </c>
      <c r="L6" s="117">
        <v>45363</v>
      </c>
      <c r="M6" s="76"/>
      <c r="N6" s="79">
        <v>284147.51</v>
      </c>
      <c r="O6" s="89">
        <v>0.52</v>
      </c>
    </row>
    <row r="7" spans="1:29" s="60" customFormat="1" ht="39.950000000000003" customHeight="1">
      <c r="A7" s="129"/>
      <c r="B7" s="129"/>
      <c r="C7" s="56"/>
      <c r="D7" s="138" t="s">
        <v>98</v>
      </c>
      <c r="E7" s="129"/>
      <c r="F7" s="142" t="s">
        <v>103</v>
      </c>
      <c r="G7" s="142" t="s">
        <v>114</v>
      </c>
      <c r="H7" s="129"/>
      <c r="I7" s="37"/>
      <c r="J7" s="140" t="s">
        <v>122</v>
      </c>
      <c r="K7" s="137" t="s">
        <v>145</v>
      </c>
      <c r="L7" s="147"/>
      <c r="M7" s="102"/>
      <c r="N7" s="133">
        <v>313352.83</v>
      </c>
      <c r="O7" s="135">
        <v>0</v>
      </c>
    </row>
    <row r="8" spans="1:29" s="60" customFormat="1" ht="39.950000000000003" customHeight="1">
      <c r="A8" s="129"/>
      <c r="B8" s="129"/>
      <c r="C8" s="56"/>
      <c r="D8" s="138"/>
      <c r="E8" s="129"/>
      <c r="F8" s="142"/>
      <c r="G8" s="142"/>
      <c r="H8" s="129"/>
      <c r="I8" s="37"/>
      <c r="J8" s="140"/>
      <c r="K8" s="137"/>
      <c r="L8" s="147"/>
      <c r="M8" s="102"/>
      <c r="N8" s="133"/>
      <c r="O8" s="135"/>
    </row>
    <row r="9" spans="1:29" s="60" customFormat="1" ht="39.950000000000003" customHeight="1">
      <c r="A9" s="129"/>
      <c r="B9" s="129"/>
      <c r="C9" s="56"/>
      <c r="D9" s="138"/>
      <c r="E9" s="129"/>
      <c r="F9" s="142"/>
      <c r="G9" s="142"/>
      <c r="H9" s="129"/>
      <c r="I9" s="37"/>
      <c r="J9" s="140"/>
      <c r="K9" s="137"/>
      <c r="L9" s="147"/>
      <c r="M9" s="102"/>
      <c r="N9" s="133"/>
      <c r="O9" s="135"/>
    </row>
    <row r="10" spans="1:29" s="60" customFormat="1" ht="39.950000000000003" customHeight="1">
      <c r="A10" s="43"/>
      <c r="B10" s="43"/>
      <c r="C10" s="56"/>
      <c r="D10" s="138" t="s">
        <v>99</v>
      </c>
      <c r="E10" s="43"/>
      <c r="F10" s="142" t="s">
        <v>104</v>
      </c>
      <c r="G10" s="142" t="s">
        <v>113</v>
      </c>
      <c r="H10" s="43"/>
      <c r="I10" s="37"/>
      <c r="J10" s="140" t="s">
        <v>158</v>
      </c>
      <c r="K10" s="141">
        <v>45050</v>
      </c>
      <c r="L10" s="146">
        <v>45415</v>
      </c>
      <c r="M10" s="123"/>
      <c r="N10" s="134">
        <v>317668.12</v>
      </c>
      <c r="O10" s="136" t="s">
        <v>144</v>
      </c>
    </row>
    <row r="11" spans="1:29" s="60" customFormat="1" ht="39.950000000000003" customHeight="1">
      <c r="A11" s="43"/>
      <c r="B11" s="43"/>
      <c r="C11" s="56"/>
      <c r="D11" s="138"/>
      <c r="E11" s="43"/>
      <c r="F11" s="142"/>
      <c r="G11" s="142"/>
      <c r="H11" s="43"/>
      <c r="I11" s="37"/>
      <c r="J11" s="140"/>
      <c r="K11" s="141"/>
      <c r="L11" s="146"/>
      <c r="M11" s="123"/>
      <c r="N11" s="134"/>
      <c r="O11" s="136"/>
    </row>
    <row r="12" spans="1:29" s="60" customFormat="1" ht="39.950000000000003" customHeight="1">
      <c r="A12" s="43"/>
      <c r="B12" s="43"/>
      <c r="C12" s="56"/>
      <c r="D12" s="138"/>
      <c r="E12" s="43"/>
      <c r="F12" s="142"/>
      <c r="G12" s="142"/>
      <c r="H12" s="43"/>
      <c r="I12" s="37"/>
      <c r="J12" s="140"/>
      <c r="K12" s="141"/>
      <c r="L12" s="146"/>
      <c r="M12" s="123"/>
      <c r="N12" s="134"/>
      <c r="O12" s="136"/>
    </row>
    <row r="13" spans="1:29" ht="90" customHeight="1">
      <c r="A13" s="111"/>
      <c r="B13" s="111"/>
      <c r="C13" s="56"/>
      <c r="D13" s="57" t="s">
        <v>90</v>
      </c>
      <c r="E13" s="57"/>
      <c r="F13" s="57" t="s">
        <v>89</v>
      </c>
      <c r="G13" s="131" t="s">
        <v>147</v>
      </c>
      <c r="H13" s="40"/>
      <c r="I13" s="40"/>
      <c r="J13" s="131" t="s">
        <v>157</v>
      </c>
      <c r="K13" s="95">
        <v>45056</v>
      </c>
      <c r="L13" s="117">
        <v>45361</v>
      </c>
      <c r="M13" s="123"/>
      <c r="N13" s="124">
        <v>321845.94</v>
      </c>
      <c r="O13" s="130">
        <v>0.99</v>
      </c>
      <c r="P13" s="26"/>
      <c r="Q13" s="2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s="60" customFormat="1" ht="30" customHeight="1">
      <c r="A14" s="46"/>
      <c r="B14" s="46"/>
      <c r="C14" s="46"/>
      <c r="D14" s="138" t="s">
        <v>16</v>
      </c>
      <c r="E14" s="43"/>
      <c r="F14" s="142" t="s">
        <v>17</v>
      </c>
      <c r="G14" s="138" t="s">
        <v>30</v>
      </c>
      <c r="H14" s="42"/>
      <c r="I14" s="37"/>
      <c r="J14" s="140" t="s">
        <v>56</v>
      </c>
      <c r="K14" s="150">
        <v>44726</v>
      </c>
      <c r="L14" s="151">
        <v>45396</v>
      </c>
      <c r="M14" s="152">
        <f>L14+60</f>
        <v>45456</v>
      </c>
      <c r="N14" s="148">
        <v>349158.34</v>
      </c>
      <c r="O14" s="149">
        <v>0.98</v>
      </c>
    </row>
    <row r="15" spans="1:29" s="31" customFormat="1" ht="30" customHeight="1">
      <c r="A15" s="138"/>
      <c r="B15" s="138"/>
      <c r="C15" s="138"/>
      <c r="D15" s="138"/>
      <c r="E15" s="43"/>
      <c r="F15" s="142"/>
      <c r="G15" s="138"/>
      <c r="H15" s="42"/>
      <c r="I15" s="66"/>
      <c r="J15" s="140"/>
      <c r="K15" s="150"/>
      <c r="L15" s="151"/>
      <c r="M15" s="152"/>
      <c r="N15" s="148"/>
      <c r="O15" s="149"/>
    </row>
    <row r="16" spans="1:29" s="31" customFormat="1" ht="30" customHeight="1">
      <c r="A16" s="138"/>
      <c r="B16" s="138"/>
      <c r="C16" s="138"/>
      <c r="D16" s="138"/>
      <c r="E16" s="43"/>
      <c r="F16" s="142"/>
      <c r="G16" s="138"/>
      <c r="H16" s="42"/>
      <c r="I16" s="66"/>
      <c r="J16" s="140"/>
      <c r="K16" s="150"/>
      <c r="L16" s="151"/>
      <c r="M16" s="152"/>
      <c r="N16" s="148"/>
      <c r="O16" s="149"/>
    </row>
    <row r="17" spans="1:29" ht="90" customHeight="1">
      <c r="A17" s="138"/>
      <c r="B17" s="138"/>
      <c r="C17" s="138"/>
      <c r="D17" s="111" t="s">
        <v>27</v>
      </c>
      <c r="E17" s="111"/>
      <c r="F17" s="113" t="s">
        <v>28</v>
      </c>
      <c r="G17" s="131" t="s">
        <v>31</v>
      </c>
      <c r="H17" s="112"/>
      <c r="I17" s="37"/>
      <c r="J17" s="113" t="s">
        <v>119</v>
      </c>
      <c r="K17" s="115">
        <v>44784</v>
      </c>
      <c r="L17" s="117">
        <v>45419</v>
      </c>
      <c r="M17" s="76"/>
      <c r="N17" s="23">
        <v>2262936.09</v>
      </c>
      <c r="O17" s="125">
        <v>0.95</v>
      </c>
      <c r="P17" s="26"/>
      <c r="Q17" s="26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s="31" customFormat="1" ht="99" customHeight="1">
      <c r="A18" s="138"/>
      <c r="B18" s="138"/>
      <c r="C18" s="138"/>
      <c r="D18" s="43" t="s">
        <v>60</v>
      </c>
      <c r="E18" s="43"/>
      <c r="F18" s="46" t="s">
        <v>61</v>
      </c>
      <c r="G18" s="131" t="s">
        <v>116</v>
      </c>
      <c r="H18" s="42"/>
      <c r="I18" s="37"/>
      <c r="J18" s="72" t="s">
        <v>133</v>
      </c>
      <c r="K18" s="44">
        <v>44918</v>
      </c>
      <c r="L18" s="117">
        <v>45404</v>
      </c>
      <c r="M18" s="76"/>
      <c r="N18" s="23">
        <v>540560.46</v>
      </c>
      <c r="O18" s="125">
        <v>0.6</v>
      </c>
    </row>
    <row r="19" spans="1:29" s="31" customFormat="1" ht="99" customHeight="1">
      <c r="A19" s="138"/>
      <c r="B19" s="138"/>
      <c r="C19" s="138"/>
      <c r="D19" s="43" t="s">
        <v>38</v>
      </c>
      <c r="E19" s="43"/>
      <c r="F19" s="46" t="s">
        <v>39</v>
      </c>
      <c r="G19" s="131" t="s">
        <v>117</v>
      </c>
      <c r="H19" s="42"/>
      <c r="I19" s="37"/>
      <c r="J19" s="46" t="s">
        <v>121</v>
      </c>
      <c r="K19" s="86">
        <v>44882</v>
      </c>
      <c r="L19" s="117">
        <v>45427</v>
      </c>
      <c r="M19" s="76"/>
      <c r="N19" s="23">
        <v>2080925.46</v>
      </c>
      <c r="O19" s="125">
        <v>0.85</v>
      </c>
    </row>
    <row r="20" spans="1:29" s="31" customFormat="1" ht="99" customHeight="1">
      <c r="A20" s="138"/>
      <c r="B20" s="138"/>
      <c r="C20" s="138"/>
      <c r="D20" s="91" t="s">
        <v>134</v>
      </c>
      <c r="E20" s="91"/>
      <c r="F20" s="93" t="s">
        <v>135</v>
      </c>
      <c r="G20" s="131" t="s">
        <v>150</v>
      </c>
      <c r="H20" s="92"/>
      <c r="I20" s="37"/>
      <c r="J20" s="93" t="s">
        <v>131</v>
      </c>
      <c r="K20" s="94">
        <v>45043</v>
      </c>
      <c r="L20" s="117">
        <v>45409</v>
      </c>
      <c r="M20" s="76"/>
      <c r="N20" s="23">
        <v>1108904.75</v>
      </c>
      <c r="O20" s="125">
        <v>0.45</v>
      </c>
    </row>
    <row r="21" spans="1:29" s="31" customFormat="1" ht="99" customHeight="1">
      <c r="A21" s="138"/>
      <c r="B21" s="138"/>
      <c r="C21" s="138"/>
      <c r="D21" s="61" t="s">
        <v>129</v>
      </c>
      <c r="E21" s="61"/>
      <c r="F21" s="62" t="s">
        <v>130</v>
      </c>
      <c r="G21" s="131" t="s">
        <v>151</v>
      </c>
      <c r="H21" s="63"/>
      <c r="I21" s="37"/>
      <c r="J21" s="62" t="s">
        <v>131</v>
      </c>
      <c r="K21" s="86">
        <v>45048</v>
      </c>
      <c r="L21" s="117">
        <v>45414</v>
      </c>
      <c r="M21" s="76"/>
      <c r="N21" s="23">
        <v>404137.69</v>
      </c>
      <c r="O21" s="125">
        <v>0.49</v>
      </c>
    </row>
    <row r="22" spans="1:29" s="31" customFormat="1" ht="99" customHeight="1">
      <c r="A22" s="138"/>
      <c r="B22" s="138"/>
      <c r="C22" s="138"/>
      <c r="D22" s="43" t="s">
        <v>91</v>
      </c>
      <c r="E22" s="43"/>
      <c r="F22" s="43" t="s">
        <v>92</v>
      </c>
      <c r="G22" s="131" t="s">
        <v>152</v>
      </c>
      <c r="H22" s="56"/>
      <c r="I22" s="37"/>
      <c r="J22" s="100" t="s">
        <v>141</v>
      </c>
      <c r="K22" s="44">
        <v>45055</v>
      </c>
      <c r="L22" s="119">
        <v>45421</v>
      </c>
      <c r="M22" s="76"/>
      <c r="N22" s="23">
        <v>456655.01</v>
      </c>
      <c r="O22" s="125">
        <v>0.9</v>
      </c>
    </row>
    <row r="23" spans="1:29" s="31" customFormat="1" ht="116.25" customHeight="1">
      <c r="A23" s="43"/>
      <c r="B23" s="43"/>
      <c r="C23" s="43"/>
      <c r="D23" s="43" t="s">
        <v>93</v>
      </c>
      <c r="E23" s="43"/>
      <c r="F23" s="55" t="s">
        <v>109</v>
      </c>
      <c r="G23" s="131" t="s">
        <v>153</v>
      </c>
      <c r="H23" s="56"/>
      <c r="I23" s="37"/>
      <c r="J23" s="100" t="s">
        <v>142</v>
      </c>
      <c r="K23" s="44">
        <v>45174</v>
      </c>
      <c r="L23" s="126">
        <v>45417</v>
      </c>
      <c r="M23" s="76"/>
      <c r="N23" s="127">
        <v>420067.47</v>
      </c>
      <c r="O23" s="125">
        <v>0</v>
      </c>
      <c r="Q23" s="120"/>
    </row>
    <row r="24" spans="1:29" s="31" customFormat="1" ht="116.25" customHeight="1">
      <c r="A24" s="43"/>
      <c r="B24" s="43"/>
      <c r="C24" s="43"/>
      <c r="D24" s="43" t="s">
        <v>94</v>
      </c>
      <c r="E24" s="43"/>
      <c r="F24" s="55" t="s">
        <v>95</v>
      </c>
      <c r="G24" s="131" t="s">
        <v>154</v>
      </c>
      <c r="H24" s="56"/>
      <c r="I24" s="37"/>
      <c r="J24" s="100" t="s">
        <v>143</v>
      </c>
      <c r="K24" s="44">
        <v>45217</v>
      </c>
      <c r="L24" s="119">
        <v>45583</v>
      </c>
      <c r="M24" s="76"/>
      <c r="N24" s="127">
        <v>1248101.6000000001</v>
      </c>
      <c r="O24" s="125">
        <v>0.1</v>
      </c>
    </row>
    <row r="25" spans="1:29" s="31" customFormat="1" ht="116.25" customHeight="1">
      <c r="A25" s="43"/>
      <c r="B25" s="43"/>
      <c r="C25" s="43"/>
      <c r="D25" s="43" t="s">
        <v>96</v>
      </c>
      <c r="E25" s="43"/>
      <c r="F25" s="55" t="s">
        <v>97</v>
      </c>
      <c r="G25" s="132" t="s">
        <v>155</v>
      </c>
      <c r="H25" s="56"/>
      <c r="I25" s="37"/>
      <c r="J25" s="100" t="s">
        <v>141</v>
      </c>
      <c r="K25" s="44">
        <v>45140</v>
      </c>
      <c r="L25" s="119">
        <v>45506</v>
      </c>
      <c r="M25" s="76"/>
      <c r="N25" s="128">
        <v>878456.94</v>
      </c>
      <c r="O25" s="125">
        <v>0.55000000000000004</v>
      </c>
    </row>
    <row r="26" spans="1:29" s="31" customFormat="1" ht="116.25" customHeight="1">
      <c r="A26" s="43"/>
      <c r="B26" s="43"/>
      <c r="C26" s="43"/>
      <c r="D26" s="98" t="s">
        <v>137</v>
      </c>
      <c r="E26" s="96"/>
      <c r="F26" s="99" t="s">
        <v>138</v>
      </c>
      <c r="G26" s="131" t="s">
        <v>139</v>
      </c>
      <c r="H26" s="56"/>
      <c r="I26" s="37"/>
      <c r="J26" s="132" t="s">
        <v>146</v>
      </c>
      <c r="K26" s="97">
        <v>45218</v>
      </c>
      <c r="L26" s="119">
        <v>45401</v>
      </c>
      <c r="M26" s="76"/>
      <c r="N26" s="128">
        <v>373076.27</v>
      </c>
      <c r="O26" s="125">
        <v>0</v>
      </c>
    </row>
    <row r="27" spans="1:29" s="31" customFormat="1" ht="116.25" customHeight="1">
      <c r="A27" s="43"/>
      <c r="B27" s="43"/>
      <c r="C27" s="43"/>
      <c r="D27" s="43" t="s">
        <v>125</v>
      </c>
      <c r="E27" s="43"/>
      <c r="F27" s="55" t="s">
        <v>127</v>
      </c>
      <c r="G27" s="132" t="s">
        <v>126</v>
      </c>
      <c r="H27" s="56"/>
      <c r="I27" s="37"/>
      <c r="J27" s="46" t="s">
        <v>128</v>
      </c>
      <c r="K27" s="44">
        <v>45202</v>
      </c>
      <c r="L27" s="119">
        <v>45568</v>
      </c>
      <c r="M27" s="76"/>
      <c r="N27" s="128">
        <v>526007.75</v>
      </c>
      <c r="O27" s="125">
        <v>0.22</v>
      </c>
    </row>
    <row r="28" spans="1:29" s="31" customFormat="1" ht="116.25" customHeight="1">
      <c r="A28" s="96"/>
      <c r="B28" s="96"/>
      <c r="C28" s="96"/>
      <c r="D28" s="43" t="s">
        <v>8</v>
      </c>
      <c r="E28" s="43"/>
      <c r="F28" s="43" t="s">
        <v>9</v>
      </c>
      <c r="G28" s="32" t="s">
        <v>32</v>
      </c>
      <c r="H28" s="42"/>
      <c r="I28" s="40"/>
      <c r="J28" s="43" t="s">
        <v>58</v>
      </c>
      <c r="K28" s="44">
        <v>44434</v>
      </c>
      <c r="L28" s="117">
        <v>45459</v>
      </c>
      <c r="M28" s="118">
        <v>44920</v>
      </c>
      <c r="N28" s="122">
        <v>6343440.6200000001</v>
      </c>
      <c r="O28" s="125">
        <v>0.7</v>
      </c>
    </row>
    <row r="29" spans="1:29" s="31" customFormat="1" ht="116.25" customHeight="1">
      <c r="A29" s="91"/>
      <c r="B29" s="91"/>
      <c r="C29" s="91"/>
      <c r="D29" s="43" t="s">
        <v>10</v>
      </c>
      <c r="E29" s="43"/>
      <c r="F29" s="34" t="s">
        <v>110</v>
      </c>
      <c r="G29" s="32" t="s">
        <v>33</v>
      </c>
      <c r="H29" s="42"/>
      <c r="I29" s="40"/>
      <c r="J29" s="43" t="s">
        <v>53</v>
      </c>
      <c r="K29" s="44">
        <v>44593</v>
      </c>
      <c r="L29" s="119">
        <v>45505</v>
      </c>
      <c r="M29" s="118">
        <f>L29+61</f>
        <v>45566</v>
      </c>
      <c r="N29" s="122">
        <v>28472762.530000001</v>
      </c>
      <c r="O29" s="125">
        <v>0.89</v>
      </c>
    </row>
    <row r="30" spans="1:29" s="31" customFormat="1" ht="116.25" customHeight="1">
      <c r="A30" s="61"/>
      <c r="B30" s="61"/>
      <c r="C30" s="61"/>
      <c r="D30" s="46" t="s">
        <v>18</v>
      </c>
      <c r="E30" s="46"/>
      <c r="F30" s="46" t="s">
        <v>19</v>
      </c>
      <c r="G30" s="32" t="s">
        <v>34</v>
      </c>
      <c r="H30" s="42"/>
      <c r="I30" s="40"/>
      <c r="J30" s="43" t="s">
        <v>59</v>
      </c>
      <c r="K30" s="44">
        <v>44670</v>
      </c>
      <c r="L30" s="126">
        <v>45492</v>
      </c>
      <c r="M30" s="118">
        <f>L30+91</f>
        <v>45583</v>
      </c>
      <c r="N30" s="122">
        <v>42580795.719999999</v>
      </c>
      <c r="O30" s="125">
        <v>0.85</v>
      </c>
      <c r="Q30" s="120"/>
    </row>
    <row r="31" spans="1:29" s="30" customFormat="1" ht="116.25" customHeight="1">
      <c r="A31" s="43"/>
      <c r="B31" s="43"/>
      <c r="C31" s="43"/>
      <c r="D31" s="46" t="s">
        <v>20</v>
      </c>
      <c r="E31" s="46"/>
      <c r="F31" s="46" t="s">
        <v>21</v>
      </c>
      <c r="G31" s="32" t="s">
        <v>22</v>
      </c>
      <c r="H31" s="42"/>
      <c r="I31" s="40"/>
      <c r="J31" s="111" t="s">
        <v>58</v>
      </c>
      <c r="K31" s="44">
        <v>44707</v>
      </c>
      <c r="L31" s="119">
        <v>45438</v>
      </c>
      <c r="M31" s="118">
        <f>L31+60</f>
        <v>45498</v>
      </c>
      <c r="N31" s="122">
        <v>10519024.050000001</v>
      </c>
      <c r="O31" s="125">
        <v>0.95</v>
      </c>
    </row>
    <row r="32" spans="1:29" s="30" customFormat="1" ht="116.25" customHeight="1">
      <c r="A32" s="43"/>
      <c r="B32" s="43"/>
      <c r="C32" s="43"/>
      <c r="D32" s="62" t="s">
        <v>65</v>
      </c>
      <c r="E32" s="62"/>
      <c r="F32" s="62" t="s">
        <v>66</v>
      </c>
      <c r="G32" s="32" t="s">
        <v>156</v>
      </c>
      <c r="H32" s="63"/>
      <c r="I32" s="40"/>
      <c r="J32" s="61" t="s">
        <v>132</v>
      </c>
      <c r="K32" s="64">
        <v>44964</v>
      </c>
      <c r="L32" s="119">
        <v>45511</v>
      </c>
      <c r="M32" s="118"/>
      <c r="N32" s="122">
        <v>4612515.74</v>
      </c>
      <c r="O32" s="125">
        <v>0.65</v>
      </c>
    </row>
    <row r="33" spans="1:17" s="30" customFormat="1" ht="116.25" customHeight="1">
      <c r="A33" s="43"/>
      <c r="B33" s="43"/>
      <c r="C33" s="43"/>
      <c r="D33" s="46" t="s">
        <v>23</v>
      </c>
      <c r="E33" s="43"/>
      <c r="F33" s="46" t="s">
        <v>24</v>
      </c>
      <c r="G33" s="32" t="s">
        <v>35</v>
      </c>
      <c r="H33" s="42"/>
      <c r="I33" s="37"/>
      <c r="J33" s="43" t="s">
        <v>50</v>
      </c>
      <c r="K33" s="86">
        <v>44742</v>
      </c>
      <c r="L33" s="117">
        <v>45411</v>
      </c>
      <c r="M33" s="76"/>
      <c r="N33" s="122">
        <v>3859864.81</v>
      </c>
      <c r="O33" s="125">
        <v>0.6</v>
      </c>
    </row>
    <row r="34" spans="1:17" s="30" customFormat="1" ht="116.25" customHeight="1">
      <c r="A34" s="43"/>
      <c r="B34" s="43"/>
      <c r="C34" s="43"/>
      <c r="D34" s="46" t="s">
        <v>40</v>
      </c>
      <c r="E34" s="43"/>
      <c r="F34" s="46" t="s">
        <v>41</v>
      </c>
      <c r="G34" s="32" t="s">
        <v>47</v>
      </c>
      <c r="H34" s="42"/>
      <c r="I34" s="37"/>
      <c r="J34" s="43" t="s">
        <v>57</v>
      </c>
      <c r="K34" s="44">
        <v>44865</v>
      </c>
      <c r="L34" s="117">
        <f>K34+730</f>
        <v>45595</v>
      </c>
      <c r="M34" s="76"/>
      <c r="N34" s="122">
        <v>16825103.77</v>
      </c>
      <c r="O34" s="125">
        <v>0.83</v>
      </c>
    </row>
    <row r="35" spans="1:17" s="30" customFormat="1" ht="116.25" customHeight="1">
      <c r="A35" s="43"/>
      <c r="B35" s="43"/>
      <c r="C35" s="43"/>
      <c r="D35" s="46" t="s">
        <v>42</v>
      </c>
      <c r="E35" s="43"/>
      <c r="F35" s="46" t="s">
        <v>43</v>
      </c>
      <c r="G35" s="32" t="s">
        <v>48</v>
      </c>
      <c r="H35" s="67" t="s">
        <v>44</v>
      </c>
      <c r="I35" s="67" t="s">
        <v>44</v>
      </c>
      <c r="J35" s="43" t="s">
        <v>51</v>
      </c>
      <c r="K35" s="44">
        <v>44882</v>
      </c>
      <c r="L35" s="117">
        <f>K35+638</f>
        <v>45520</v>
      </c>
      <c r="M35" s="76"/>
      <c r="N35" s="122">
        <v>19927162.280000001</v>
      </c>
      <c r="O35" s="125">
        <v>0.3</v>
      </c>
    </row>
    <row r="36" spans="1:17" s="33" customFormat="1" ht="116.25" customHeight="1">
      <c r="A36" s="46"/>
      <c r="B36" s="46"/>
      <c r="C36" s="46"/>
      <c r="D36" s="46" t="s">
        <v>45</v>
      </c>
      <c r="E36" s="43"/>
      <c r="F36" s="46" t="s">
        <v>46</v>
      </c>
      <c r="G36" s="32" t="s">
        <v>49</v>
      </c>
      <c r="H36" s="42"/>
      <c r="I36" s="37"/>
      <c r="J36" s="43" t="s">
        <v>52</v>
      </c>
      <c r="K36" s="44">
        <v>44813</v>
      </c>
      <c r="L36" s="117">
        <f>K36+730</f>
        <v>45543</v>
      </c>
      <c r="M36" s="76"/>
      <c r="N36" s="122">
        <v>4832344.42</v>
      </c>
      <c r="O36" s="125">
        <v>0.7</v>
      </c>
    </row>
    <row r="37" spans="1:17" s="33" customFormat="1" ht="116.25" customHeight="1">
      <c r="A37" s="46"/>
      <c r="B37" s="46"/>
      <c r="C37" s="46"/>
      <c r="D37" s="55" t="s">
        <v>65</v>
      </c>
      <c r="E37" s="55"/>
      <c r="F37" s="55" t="s">
        <v>66</v>
      </c>
      <c r="G37" s="132" t="s">
        <v>67</v>
      </c>
      <c r="H37" s="69"/>
      <c r="I37" s="46"/>
      <c r="J37" s="36" t="s">
        <v>54</v>
      </c>
      <c r="K37" s="45">
        <v>44964</v>
      </c>
      <c r="L37" s="117">
        <v>45511</v>
      </c>
      <c r="M37" s="75"/>
      <c r="N37" s="23">
        <v>4612515.74</v>
      </c>
      <c r="O37" s="89">
        <v>0.6</v>
      </c>
    </row>
    <row r="38" spans="1:17" s="33" customFormat="1" ht="116.25" customHeight="1">
      <c r="A38" s="46"/>
      <c r="B38" s="46"/>
      <c r="C38" s="46"/>
      <c r="D38" s="55" t="s">
        <v>68</v>
      </c>
      <c r="E38" s="55"/>
      <c r="F38" s="55" t="s">
        <v>69</v>
      </c>
      <c r="G38" s="132" t="s">
        <v>70</v>
      </c>
      <c r="H38" s="46"/>
      <c r="I38" s="46"/>
      <c r="J38" s="36" t="s">
        <v>54</v>
      </c>
      <c r="K38" s="45">
        <v>44964</v>
      </c>
      <c r="L38" s="121">
        <v>45968</v>
      </c>
      <c r="M38" s="45"/>
      <c r="N38" s="27">
        <v>4230602.66</v>
      </c>
      <c r="O38" s="85">
        <v>0.5</v>
      </c>
    </row>
    <row r="39" spans="1:17" s="33" customFormat="1" ht="123" customHeight="1">
      <c r="A39" s="46"/>
      <c r="B39" s="46"/>
      <c r="C39" s="46"/>
      <c r="D39" s="41" t="s">
        <v>76</v>
      </c>
      <c r="E39" s="41"/>
      <c r="F39" s="41" t="s">
        <v>85</v>
      </c>
      <c r="G39" s="74" t="s">
        <v>79</v>
      </c>
      <c r="H39" s="74"/>
      <c r="I39" s="74"/>
      <c r="J39" s="73" t="s">
        <v>84</v>
      </c>
      <c r="K39" s="75">
        <v>44956</v>
      </c>
      <c r="L39" s="87">
        <v>45321</v>
      </c>
      <c r="M39" s="75"/>
      <c r="N39" s="23">
        <v>17697500</v>
      </c>
      <c r="O39" s="89">
        <v>0.25</v>
      </c>
      <c r="Q39" s="121"/>
    </row>
    <row r="40" spans="1:17" s="33" customFormat="1" ht="100.5" customHeight="1">
      <c r="A40" s="46"/>
      <c r="B40" s="46"/>
      <c r="C40" s="46"/>
      <c r="D40" s="41" t="s">
        <v>77</v>
      </c>
      <c r="E40" s="19"/>
      <c r="F40" s="19" t="s">
        <v>86</v>
      </c>
      <c r="G40" s="51" t="s">
        <v>81</v>
      </c>
      <c r="H40" s="54"/>
      <c r="I40" s="39"/>
      <c r="J40" s="51" t="s">
        <v>108</v>
      </c>
      <c r="K40" s="78">
        <v>44956</v>
      </c>
      <c r="L40" s="87">
        <v>45321</v>
      </c>
      <c r="M40" s="76"/>
      <c r="N40" s="79">
        <v>19993000.010000002</v>
      </c>
      <c r="O40" s="89">
        <v>0.14000000000000001</v>
      </c>
    </row>
    <row r="41" spans="1:17" s="33" customFormat="1" ht="100.5" customHeight="1">
      <c r="A41" s="62"/>
      <c r="B41" s="62"/>
      <c r="C41" s="62"/>
      <c r="D41" s="41" t="s">
        <v>78</v>
      </c>
      <c r="E41" s="19"/>
      <c r="F41" s="19" t="s">
        <v>88</v>
      </c>
      <c r="G41" s="51" t="s">
        <v>80</v>
      </c>
      <c r="H41" s="54"/>
      <c r="I41" s="39"/>
      <c r="J41" s="51" t="s">
        <v>87</v>
      </c>
      <c r="K41" s="78">
        <v>44956</v>
      </c>
      <c r="L41" s="87">
        <v>45321</v>
      </c>
      <c r="M41" s="76"/>
      <c r="N41" s="79">
        <v>19070000</v>
      </c>
      <c r="O41" s="89">
        <v>0.05</v>
      </c>
    </row>
    <row r="42" spans="1:17" s="31" customFormat="1" ht="116.25" customHeight="1">
      <c r="A42" s="43"/>
      <c r="B42" s="43"/>
      <c r="C42" s="43"/>
      <c r="D42" s="11"/>
      <c r="E42" s="11"/>
      <c r="F42" s="11"/>
      <c r="G42" s="3"/>
      <c r="H42" s="3"/>
      <c r="I42" s="3"/>
      <c r="J42" s="12"/>
      <c r="K42" s="24"/>
      <c r="L42" s="83"/>
      <c r="M42" s="24"/>
      <c r="N42" s="29"/>
      <c r="O42" s="82" t="s">
        <v>136</v>
      </c>
    </row>
    <row r="43" spans="1:17" s="31" customFormat="1" ht="116.25" customHeight="1">
      <c r="A43" s="43"/>
      <c r="B43" s="43"/>
      <c r="C43" s="43"/>
      <c r="D43" s="11"/>
      <c r="E43" s="11"/>
      <c r="F43" s="11"/>
      <c r="G43" s="3"/>
      <c r="H43" s="3"/>
      <c r="I43" s="3"/>
      <c r="J43" s="49"/>
      <c r="K43" s="24"/>
      <c r="L43" s="83"/>
      <c r="M43" s="24"/>
      <c r="N43" s="29"/>
      <c r="O43" s="82"/>
    </row>
    <row r="44" spans="1:17" s="31" customFormat="1" ht="116.25" customHeight="1">
      <c r="A44" s="43"/>
      <c r="B44" s="43"/>
      <c r="C44" s="43"/>
      <c r="D44" s="11"/>
      <c r="E44" s="11"/>
      <c r="F44" s="11"/>
      <c r="G44" s="3"/>
      <c r="H44" s="3"/>
      <c r="I44" s="3"/>
      <c r="J44" s="49"/>
      <c r="K44" s="24"/>
      <c r="L44" s="83"/>
      <c r="M44" s="24"/>
      <c r="N44" s="29"/>
      <c r="O44" s="82"/>
    </row>
    <row r="45" spans="1:17" s="31" customFormat="1" ht="150.75" customHeight="1">
      <c r="A45" s="43"/>
      <c r="B45" s="43"/>
      <c r="C45" s="43"/>
      <c r="D45" s="11"/>
      <c r="E45" s="11"/>
      <c r="F45" s="11"/>
      <c r="G45" s="3"/>
      <c r="H45" s="3"/>
      <c r="I45" s="3"/>
      <c r="J45" s="49"/>
      <c r="K45" s="24"/>
      <c r="L45" s="83"/>
      <c r="M45" s="24"/>
      <c r="N45" s="29"/>
      <c r="O45" s="82"/>
    </row>
    <row r="46" spans="1:17" s="70" customFormat="1" ht="90" customHeight="1">
      <c r="A46" s="68"/>
      <c r="B46" s="68"/>
      <c r="C46" s="68"/>
      <c r="D46" s="11"/>
      <c r="E46" s="11"/>
      <c r="F46" s="11"/>
      <c r="G46" s="3"/>
      <c r="H46" s="3"/>
      <c r="I46" s="3"/>
      <c r="J46" s="12"/>
      <c r="K46" s="24"/>
      <c r="L46" s="83"/>
      <c r="M46" s="24"/>
      <c r="N46" s="29"/>
      <c r="O46" s="82"/>
    </row>
    <row r="47" spans="1:17" s="71" customFormat="1" ht="90" customHeight="1" thickBot="1">
      <c r="A47" s="68"/>
      <c r="B47" s="68"/>
      <c r="C47" s="68"/>
      <c r="D47" s="11"/>
      <c r="E47" s="11"/>
      <c r="F47" s="11"/>
      <c r="G47" s="3"/>
      <c r="H47" s="3"/>
      <c r="I47" s="3"/>
      <c r="J47" s="12"/>
      <c r="K47" s="24"/>
      <c r="L47" s="83"/>
      <c r="M47" s="24"/>
      <c r="N47" s="29"/>
      <c r="O47" s="82"/>
    </row>
    <row r="48" spans="1:17" s="13" customFormat="1" ht="92.25" customHeight="1">
      <c r="A48" s="77"/>
      <c r="B48" s="77"/>
      <c r="C48" s="77"/>
      <c r="D48" s="11"/>
      <c r="E48" s="11"/>
      <c r="F48" s="11"/>
      <c r="G48" s="3"/>
      <c r="H48" s="3"/>
      <c r="I48" s="3"/>
      <c r="J48" s="12"/>
      <c r="K48" s="24"/>
      <c r="L48" s="83"/>
      <c r="M48" s="24"/>
      <c r="N48" s="29"/>
      <c r="O48" s="82"/>
    </row>
    <row r="49" spans="1:15" s="4" customFormat="1" ht="106.5" customHeight="1">
      <c r="A49" s="74"/>
      <c r="B49" s="74"/>
      <c r="C49" s="74"/>
      <c r="D49" s="11"/>
      <c r="E49" s="11"/>
      <c r="F49" s="11"/>
      <c r="G49" s="3"/>
      <c r="H49" s="3"/>
      <c r="I49" s="3"/>
      <c r="J49" s="12"/>
      <c r="K49" s="24"/>
      <c r="L49" s="83"/>
      <c r="M49" s="24"/>
      <c r="N49" s="29"/>
      <c r="O49" s="82"/>
    </row>
    <row r="50" spans="1:15" s="81" customFormat="1" ht="112.5" customHeight="1" thickBot="1">
      <c r="A50" s="80" t="s">
        <v>107</v>
      </c>
      <c r="B50" s="74"/>
      <c r="C50" s="74"/>
      <c r="D50" s="11"/>
      <c r="E50" s="11"/>
      <c r="F50" s="11"/>
      <c r="G50" s="3"/>
      <c r="H50" s="3"/>
      <c r="I50" s="3"/>
      <c r="J50" s="12"/>
      <c r="K50" s="24"/>
      <c r="L50" s="83"/>
      <c r="M50" s="24"/>
      <c r="N50" s="29"/>
      <c r="O50" s="82"/>
    </row>
    <row r="51" spans="1:15" s="81" customFormat="1" ht="112.5" customHeight="1" thickBot="1">
      <c r="A51" s="80" t="s">
        <v>107</v>
      </c>
      <c r="B51" s="74"/>
      <c r="C51" s="74"/>
      <c r="D51" s="11"/>
      <c r="E51" s="11"/>
      <c r="F51" s="11"/>
      <c r="G51" s="3"/>
      <c r="H51" s="3"/>
      <c r="I51" s="3"/>
      <c r="J51" s="12"/>
      <c r="K51" s="24"/>
      <c r="L51" s="83"/>
      <c r="M51" s="24"/>
      <c r="N51" s="29"/>
      <c r="O51" s="82"/>
    </row>
  </sheetData>
  <autoFilter ref="L1:L45"/>
  <mergeCells count="36">
    <mergeCell ref="D2:O2"/>
    <mergeCell ref="A1:O1"/>
    <mergeCell ref="A15:A17"/>
    <mergeCell ref="B15:B17"/>
    <mergeCell ref="C15:C17"/>
    <mergeCell ref="L10:L12"/>
    <mergeCell ref="L7:L9"/>
    <mergeCell ref="D14:D16"/>
    <mergeCell ref="F14:F16"/>
    <mergeCell ref="N14:N16"/>
    <mergeCell ref="O14:O16"/>
    <mergeCell ref="G14:G16"/>
    <mergeCell ref="J14:J16"/>
    <mergeCell ref="K14:K16"/>
    <mergeCell ref="L14:L16"/>
    <mergeCell ref="M14:M16"/>
    <mergeCell ref="A18:A19"/>
    <mergeCell ref="B18:B19"/>
    <mergeCell ref="C18:C19"/>
    <mergeCell ref="A20:A22"/>
    <mergeCell ref="B20:B22"/>
    <mergeCell ref="C20:C22"/>
    <mergeCell ref="D10:D12"/>
    <mergeCell ref="G10:G12"/>
    <mergeCell ref="J10:J12"/>
    <mergeCell ref="K10:K12"/>
    <mergeCell ref="F7:F9"/>
    <mergeCell ref="F10:F12"/>
    <mergeCell ref="D7:D9"/>
    <mergeCell ref="G7:G9"/>
    <mergeCell ref="J7:J9"/>
    <mergeCell ref="N7:N9"/>
    <mergeCell ref="N10:N12"/>
    <mergeCell ref="O7:O9"/>
    <mergeCell ref="O10:O12"/>
    <mergeCell ref="K7:K9"/>
  </mergeCells>
  <conditionalFormatting sqref="M30:M32 M39:M41 L28 L4 M4:M6 M13:M17">
    <cfRule type="cellIs" dxfId="5" priority="74" operator="lessThan">
      <formula>43189</formula>
    </cfRule>
  </conditionalFormatting>
  <conditionalFormatting sqref="L28 L4">
    <cfRule type="cellIs" dxfId="4" priority="73" operator="lessThan">
      <formula>43707</formula>
    </cfRule>
  </conditionalFormatting>
  <conditionalFormatting sqref="M30:M36 L18:L21 O7 O10 L17:M17 M7:M27">
    <cfRule type="timePeriod" dxfId="3" priority="60" timePeriod="thisMonth">
      <formula>AND(MONTH(L7)=MONTH(TODAY()),YEAR(L7)=YEAR(TODAY()))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4" fitToWidth="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"/>
  <sheetViews>
    <sheetView view="pageBreakPreview" topLeftCell="D1" zoomScale="40" zoomScaleNormal="100" zoomScaleSheetLayoutView="40" workbookViewId="0">
      <selection activeCell="J11" sqref="J11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4" customWidth="1"/>
    <col min="12" max="12" width="37.85546875" style="24" customWidth="1"/>
    <col min="13" max="13" width="30.7109375" style="24" hidden="1" customWidth="1"/>
    <col min="14" max="14" width="36.7109375" style="29" customWidth="1"/>
    <col min="15" max="15" width="36.7109375" style="25" customWidth="1"/>
    <col min="16" max="16" width="9.140625" style="26"/>
    <col min="17" max="17" width="25.85546875" style="26" bestFit="1" customWidth="1"/>
    <col min="18" max="18" width="22.28515625" style="13" bestFit="1" customWidth="1"/>
    <col min="19" max="29" width="9.140625" style="13"/>
    <col min="30" max="16384" width="9.140625" style="14"/>
  </cols>
  <sheetData>
    <row r="1" spans="1:17" s="38" customFormat="1" ht="162.75" customHeight="1">
      <c r="A1" s="153" t="s">
        <v>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7" s="8" customFormat="1" ht="83.25" customHeight="1">
      <c r="A2" s="35"/>
      <c r="B2" s="35"/>
      <c r="C2" s="7"/>
      <c r="D2" s="143" t="s">
        <v>6</v>
      </c>
      <c r="E2" s="143"/>
      <c r="F2" s="143"/>
      <c r="G2" s="155"/>
      <c r="H2" s="155"/>
      <c r="I2" s="143"/>
      <c r="J2" s="143"/>
      <c r="K2" s="143"/>
      <c r="L2" s="143"/>
      <c r="M2" s="143"/>
      <c r="N2" s="143"/>
      <c r="O2" s="143"/>
    </row>
    <row r="3" spans="1:17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8" t="s">
        <v>0</v>
      </c>
      <c r="O3" s="21" t="s">
        <v>14</v>
      </c>
      <c r="P3" s="22"/>
      <c r="Q3" s="22"/>
    </row>
    <row r="4" spans="1:17" s="60" customFormat="1" ht="39.950000000000003" customHeight="1">
      <c r="A4" s="101"/>
      <c r="B4" s="101"/>
      <c r="C4" s="56"/>
      <c r="D4" s="138" t="s">
        <v>100</v>
      </c>
      <c r="E4" s="101"/>
      <c r="F4" s="142" t="s">
        <v>105</v>
      </c>
      <c r="G4" s="139" t="s">
        <v>112</v>
      </c>
      <c r="H4" s="101"/>
      <c r="I4" s="37"/>
      <c r="J4" s="140" t="s">
        <v>123</v>
      </c>
      <c r="K4" s="151">
        <v>45054</v>
      </c>
      <c r="L4" s="146">
        <v>45358</v>
      </c>
      <c r="M4" s="102"/>
      <c r="N4" s="133">
        <v>167610.34</v>
      </c>
      <c r="O4" s="135">
        <v>1</v>
      </c>
    </row>
    <row r="5" spans="1:17" s="60" customFormat="1" ht="39.950000000000003" customHeight="1">
      <c r="A5" s="101"/>
      <c r="B5" s="101"/>
      <c r="C5" s="56"/>
      <c r="D5" s="138"/>
      <c r="E5" s="101"/>
      <c r="F5" s="142"/>
      <c r="G5" s="139"/>
      <c r="H5" s="101"/>
      <c r="I5" s="37"/>
      <c r="J5" s="140"/>
      <c r="K5" s="151"/>
      <c r="L5" s="146"/>
      <c r="M5" s="102"/>
      <c r="N5" s="133"/>
      <c r="O5" s="135"/>
    </row>
    <row r="6" spans="1:17" s="60" customFormat="1" ht="39.950000000000003" customHeight="1">
      <c r="A6" s="101"/>
      <c r="B6" s="101"/>
      <c r="C6" s="56"/>
      <c r="D6" s="138"/>
      <c r="E6" s="101"/>
      <c r="F6" s="142"/>
      <c r="G6" s="139"/>
      <c r="H6" s="101"/>
      <c r="I6" s="37"/>
      <c r="J6" s="140"/>
      <c r="K6" s="151"/>
      <c r="L6" s="146"/>
      <c r="M6" s="102"/>
      <c r="N6" s="133"/>
      <c r="O6" s="135"/>
    </row>
    <row r="7" spans="1:17" ht="90" customHeight="1">
      <c r="D7" s="57" t="s">
        <v>101</v>
      </c>
      <c r="E7" s="57"/>
      <c r="F7" s="57" t="s">
        <v>102</v>
      </c>
      <c r="G7" s="56" t="s">
        <v>111</v>
      </c>
      <c r="H7" s="40"/>
      <c r="I7" s="40"/>
      <c r="J7" s="103" t="s">
        <v>124</v>
      </c>
      <c r="K7" s="104">
        <v>45048</v>
      </c>
      <c r="L7" s="104">
        <v>45353</v>
      </c>
      <c r="M7" s="102">
        <f>L7+60</f>
        <v>45413</v>
      </c>
      <c r="N7" s="65">
        <v>307684.90000000002</v>
      </c>
      <c r="O7" s="110">
        <v>1</v>
      </c>
    </row>
    <row r="8" spans="1:17" s="31" customFormat="1" ht="90" customHeight="1">
      <c r="A8" s="9"/>
      <c r="B8" s="9"/>
      <c r="C8" s="10"/>
      <c r="D8" s="111" t="s">
        <v>36</v>
      </c>
      <c r="E8" s="111"/>
      <c r="F8" s="113" t="s">
        <v>37</v>
      </c>
      <c r="G8" s="111" t="s">
        <v>115</v>
      </c>
      <c r="H8" s="112"/>
      <c r="I8" s="37"/>
      <c r="J8" s="113" t="s">
        <v>120</v>
      </c>
      <c r="K8" s="115">
        <v>44883</v>
      </c>
      <c r="L8" s="95">
        <v>45305</v>
      </c>
      <c r="M8" s="116"/>
      <c r="N8" s="27">
        <v>3101478.83</v>
      </c>
      <c r="O8" s="114">
        <v>1</v>
      </c>
    </row>
    <row r="9" spans="1:17" ht="90" customHeight="1">
      <c r="D9" s="103" t="s">
        <v>62</v>
      </c>
      <c r="E9" s="103"/>
      <c r="F9" s="105" t="s">
        <v>63</v>
      </c>
      <c r="G9" s="103" t="s">
        <v>118</v>
      </c>
      <c r="H9" s="109"/>
      <c r="I9" s="37"/>
      <c r="J9" s="105" t="s">
        <v>64</v>
      </c>
      <c r="K9" s="107">
        <v>44970</v>
      </c>
      <c r="L9" s="95">
        <v>45332</v>
      </c>
      <c r="M9" s="108"/>
      <c r="N9" s="27">
        <v>396155.63</v>
      </c>
      <c r="O9" s="106">
        <v>1</v>
      </c>
    </row>
  </sheetData>
  <autoFilter ref="J1:J3"/>
  <mergeCells count="10"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</mergeCells>
  <conditionalFormatting sqref="O4 M4:M6">
    <cfRule type="timePeriod" dxfId="2" priority="4" timePeriod="thisMonth">
      <formula>AND(MONTH(M4)=MONTH(TODAY()),YEAR(M4)=YEAR(TODAY()))</formula>
    </cfRule>
  </conditionalFormatting>
  <conditionalFormatting sqref="L9:M9">
    <cfRule type="timePeriod" dxfId="1" priority="2" timePeriod="thisMonth">
      <formula>AND(MONTH(L9)=MONTH(TODAY()),YEAR(L9)=YEAR(TODAY()))</formula>
    </cfRule>
  </conditionalFormatting>
  <conditionalFormatting sqref="L8:M8">
    <cfRule type="timePeriod" dxfId="0" priority="1" timePeriod="thisMonth">
      <formula>AND(MONTH(L8)=MONTH(TODAY()),YEAR(L8)=YEAR(TODAY()))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B1" sqref="B1:G21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8"/>
      <c r="B2" s="48"/>
      <c r="D2" s="48"/>
      <c r="F2" s="48"/>
    </row>
    <row r="3" spans="1:6">
      <c r="A3" s="48"/>
      <c r="B3" s="48"/>
      <c r="D3" s="48"/>
      <c r="F3" s="48"/>
    </row>
    <row r="4" spans="1:6">
      <c r="A4" s="48"/>
      <c r="B4" s="48"/>
      <c r="F4" s="48"/>
    </row>
    <row r="5" spans="1:6">
      <c r="B5" s="48"/>
      <c r="F5" s="48"/>
    </row>
    <row r="6" spans="1:6">
      <c r="B6" s="48"/>
      <c r="F6" s="48"/>
    </row>
    <row r="7" spans="1:6">
      <c r="B7" s="48"/>
    </row>
    <row r="8" spans="1:6">
      <c r="B8" s="48"/>
      <c r="F8" s="48"/>
    </row>
    <row r="9" spans="1:6">
      <c r="B9" s="48"/>
    </row>
    <row r="10" spans="1:6">
      <c r="B10" s="48"/>
    </row>
    <row r="11" spans="1:6">
      <c r="B11" s="48"/>
    </row>
    <row r="12" spans="1:6">
      <c r="B12" s="48"/>
    </row>
    <row r="13" spans="1:6">
      <c r="B13" s="48"/>
    </row>
    <row r="14" spans="1:6">
      <c r="B14" s="48"/>
    </row>
    <row r="16" spans="1:6">
      <c r="B16" s="4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2024-02-19T13:47:27Z</cp:lastPrinted>
  <dcterms:created xsi:type="dcterms:W3CDTF">2012-10-16T18:02:55Z</dcterms:created>
  <dcterms:modified xsi:type="dcterms:W3CDTF">2024-02-23T13:40:09Z</dcterms:modified>
</cp:coreProperties>
</file>